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2" sheetId="2" r:id="rId1"/>
  </sheets>
  <definedNames>
    <definedName name="_xlnm._FilterDatabase" localSheetId="0" hidden="1">Sheet2!$A$4:$M$94</definedName>
    <definedName name="_xlnm.Print_Titles" localSheetId="0">Sheet2!$1:$4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<sst xmlns="http://schemas.openxmlformats.org/spreadsheetml/2006/main" count="295" uniqueCount="118">
  <si>
    <t>附件5</t>
  </si>
  <si>
    <t>部门绩效自评结果汇总表</t>
  </si>
  <si>
    <t>主管部门：石家庄市藁城区住房和城乡建设局</t>
  </si>
  <si>
    <r>
      <rPr>
        <b/>
        <sz val="14"/>
        <color theme="1"/>
        <rFont val="宋体"/>
        <charset val="134"/>
        <scheme val="minor"/>
      </rPr>
      <t>2023年</t>
    </r>
    <r>
      <rPr>
        <b/>
        <u/>
        <sz val="14"/>
        <color theme="1"/>
        <rFont val="宋体"/>
        <charset val="134"/>
        <scheme val="minor"/>
      </rPr>
      <t>_4_</t>
    </r>
    <r>
      <rPr>
        <b/>
        <sz val="14"/>
        <color theme="1"/>
        <rFont val="宋体"/>
        <charset val="134"/>
        <scheme val="minor"/>
      </rPr>
      <t>月</t>
    </r>
    <r>
      <rPr>
        <b/>
        <u/>
        <sz val="14"/>
        <color theme="1"/>
        <rFont val="宋体"/>
        <charset val="134"/>
        <scheme val="minor"/>
      </rPr>
      <t>_26</t>
    </r>
    <r>
      <rPr>
        <b/>
        <sz val="14"/>
        <color theme="1"/>
        <rFont val="宋体"/>
        <charset val="134"/>
        <scheme val="minor"/>
      </rPr>
      <t>_日</t>
    </r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</si>
  <si>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</si>
  <si>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</si>
  <si>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</si>
  <si>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</si>
  <si>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</si>
  <si>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</si>
  <si>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</si>
  <si>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</si>
  <si>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</si>
  <si>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</si>
  <si>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</si>
  <si>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</si>
  <si>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</si>
  <si>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</si>
  <si>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“急难险重”工作任务费用</t>
  </si>
  <si>
    <t>石家庄市藁城区住房和城乡建设局</t>
  </si>
  <si>
    <t>优先保障</t>
  </si>
  <si>
    <t>19-2020延时供暖补贴</t>
  </si>
  <si>
    <t>2020年县城建设电视专题片制作费用</t>
  </si>
  <si>
    <t>2021-2022年冬季供热补贴</t>
  </si>
  <si>
    <t>2021-2022年度采暖季农村气代煤运行补贴（本级配套）</t>
  </si>
  <si>
    <t>2022年新增专项债券利息</t>
  </si>
  <si>
    <t>安全生产监督平台网络运行费</t>
  </si>
  <si>
    <t>补偿支援新乐抗疫未启用隔离点宾馆经营损失</t>
  </si>
  <si>
    <t>成立区城中村改造指挥部工作经费</t>
  </si>
  <si>
    <t>城中村改造驻村工作组经费补助</t>
  </si>
  <si>
    <t>第三方机构危房鉴定、工匠培训、竣工验收费用</t>
  </si>
  <si>
    <t>第五次拨付商贸城片区改造一期地块回迁房建安成本（2022.1）</t>
  </si>
  <si>
    <t>儿童公园供热站</t>
  </si>
  <si>
    <t>房产交易中心人员劳务费</t>
  </si>
  <si>
    <t>房产交易中心人员劳务费（61.85）</t>
  </si>
  <si>
    <t>房产交易中心物业费</t>
  </si>
  <si>
    <t>房产交易中心系统网络费</t>
  </si>
  <si>
    <t>房产交易中心招聘人员劳务费</t>
  </si>
  <si>
    <t>房产交易中心招聘人员劳务费（一般）</t>
  </si>
  <si>
    <t>房产交易中心租赁办公用房租金</t>
  </si>
  <si>
    <t>房地产领域政策宣传广告费用</t>
  </si>
  <si>
    <t>藁城区人民广场电视塔维护加固及夜景照明工程</t>
  </si>
  <si>
    <t>工业路中段供热站</t>
  </si>
  <si>
    <t>公共保障性住房管理费用及维护费用</t>
  </si>
  <si>
    <t>公共保障性住房管理费用及维护费用（一般）</t>
  </si>
  <si>
    <t>关于城中村改造指挥部的工作经费</t>
  </si>
  <si>
    <t>国御隔离点保障经费</t>
  </si>
  <si>
    <t>河北高工工具有限公司设备搬迁费</t>
  </si>
  <si>
    <t>吉藁化纤供热老旧管网改造补贴</t>
  </si>
  <si>
    <t>吉藁化纤供热老旧管网改造补贴（一般）</t>
  </si>
  <si>
    <t>冀财债[2022]48号河北省财政厅关于做好新增政府专项债券项目调整工作（石家庄现代食品产业园基础设施建设工程）</t>
  </si>
  <si>
    <t>建立区级供热综合调度指挥中心费用</t>
  </si>
  <si>
    <t>建设改造集中隔离点</t>
  </si>
  <si>
    <t>建设工程质量服务站招聘人员劳务费</t>
  </si>
  <si>
    <t>建设工程质量服务站招聘人员劳务费（一般）</t>
  </si>
  <si>
    <t>建筑材料和搅拌站原材料抽检费用</t>
  </si>
  <si>
    <t>廉租房、公共租赁住房和保障性住房办理不动产权证费用</t>
  </si>
  <si>
    <t>谋划项目争引资金前期费用</t>
  </si>
  <si>
    <t>聘请燃气安全检查服务费（一般）</t>
  </si>
  <si>
    <t>气代煤用户安全管理和取暖设备维修服务</t>
  </si>
  <si>
    <t>气代煤用户安全管理和取暖设备维修服务（一般）</t>
  </si>
  <si>
    <t>区级配套危房改造资金</t>
  </si>
  <si>
    <t>人民广场综合提升改造项目前期费用</t>
  </si>
  <si>
    <t>商贸城拆迁工作经费</t>
  </si>
  <si>
    <t>石财城[2021]45号关于提前下达2022年部分中央财政城镇保障性安居工程补助资金（老旧小区改造）</t>
  </si>
  <si>
    <t>石财城[2021]45号关于提前下达2022年部分中央财政城镇保障性安居工程补助资金（住房租赁市场发展）</t>
  </si>
  <si>
    <t>石财城[2021]56号关于提前下达2022年省级财政农村危房改造补助资金</t>
  </si>
  <si>
    <t>石财城[2022]17号关于下达2022年中央财政城镇保障性安居工程补助资金预算的通知</t>
  </si>
  <si>
    <t>石财城[2022]17号关于下达2022年中央财政城镇保障性安居工程补助资金预算的通知(工作激励）</t>
  </si>
  <si>
    <t>石财城[2022]18号关于下达2022年中央财政农村危房改造补助资金预算的通知</t>
  </si>
  <si>
    <t>石财城[2022]27号关于下达2022年保障性安居工程[第二批]中央基建投资预算的通知</t>
  </si>
  <si>
    <t>石财建[2021]77号提前下达2022年中央大气污染防治资金（用于农村地区清洁取暖任务运行补助）</t>
  </si>
  <si>
    <t>石财建[2021]80号提前下达2022年市级大气污染防治资金（用于农村地区清洁取暖运行补贴）</t>
  </si>
  <si>
    <t>石财建[2022]7号下达2022年市级大气污染防治资金（用于农村地区清洁取暖运行补贴）--2021年采暖季运行补贴</t>
  </si>
  <si>
    <t>石财建[2022]7号下达2022年市级大气污染防治资金（用于农村地区清洁取暖运行补贴）--2022年采暖季运行补贴</t>
  </si>
  <si>
    <t>石财债[2022]10号下达2022年第四批新增政府债券（藁城区吉藁化纤公司供热区域改造项目）</t>
  </si>
  <si>
    <t>石财债[2022]14号下达2022年第七批新增政府债券资金（藁城区南部城区新建污水处理厂及附属基础设施建设工程）</t>
  </si>
  <si>
    <t>石财债[2022]14号下达2022年第七批新增政府债券资金（怡心家园等租赁住房提升改造项目）</t>
  </si>
  <si>
    <t>石财债[2022]16号下达2022年第八批新增政府债券资金--藁城区新一中区域供热和燃气管网及给排水等附属设施建设项目</t>
  </si>
  <si>
    <t>石财债[2022]22号石家庄市财政局下达2022年第九批新增政府债券资</t>
  </si>
  <si>
    <t>石财债[2022]7号下达2022年第二批新增政府债券资金藁城区2022年老旧小区改造基础配套设施项目</t>
  </si>
  <si>
    <t>石财债[2022]7号下达2022年第二批新增政府债券资金藁城区2022年老旧小区改造建筑主体项目</t>
  </si>
  <si>
    <t>石家庄现代食品产业园110KV西新线迁改费用</t>
  </si>
  <si>
    <t>危旧房屋检测费用</t>
  </si>
  <si>
    <t>西城街以西供热站</t>
  </si>
  <si>
    <t>消防设计审查、验收聘请第三方服务费</t>
  </si>
  <si>
    <t>扬尘治理管控经费</t>
  </si>
  <si>
    <t>疫情防控隔离点底商补偿</t>
  </si>
  <si>
    <t>预拨常安健康驿站日常运转所需费用</t>
  </si>
  <si>
    <t>预拨汇安健康驿站日常运转所需费用（18）</t>
  </si>
  <si>
    <t>预拨集中隔离点建设改造费用</t>
  </si>
  <si>
    <t>预拨集中隔离点建设改造费用(常安健康驿站隔离方舱建设费）</t>
  </si>
  <si>
    <t>预拨建设汇安健康驿站资金（100万）</t>
  </si>
  <si>
    <t>预拨民安健康驿站日常运转所需费用（15）</t>
  </si>
  <si>
    <t>预拨石家庄经济技术开发区凯祥快捷酒店征用隔离点费用（19.5）</t>
  </si>
  <si>
    <t>预拨疫情防控国大隔离点征用费用</t>
  </si>
  <si>
    <t>预拨疫情防控国大隔离点征用费用（260）</t>
  </si>
  <si>
    <t>制作视频宣传片资金</t>
  </si>
  <si>
    <t>住建局劳务费</t>
  </si>
  <si>
    <t>住建局劳务费（179.47）</t>
  </si>
  <si>
    <t>住建局劳务费（一般）</t>
  </si>
  <si>
    <t>住建局信访经费项目</t>
  </si>
  <si>
    <t>住建局修建机动车棚</t>
  </si>
  <si>
    <t>专项债券付息12月</t>
  </si>
  <si>
    <t>专项债券付息支出</t>
  </si>
  <si>
    <t>专项债券还本支出</t>
  </si>
  <si>
    <t>自建房安全专项整治工作资金</t>
  </si>
  <si>
    <t>广场维护费</t>
  </si>
  <si>
    <t>石家庄市藁城区人民广场</t>
  </si>
  <si>
    <t>广场维护费（一般）</t>
  </si>
  <si>
    <t>广场维护费（一般28.4）</t>
  </si>
  <si>
    <t>合  计</t>
  </si>
  <si>
    <t>填表人：</t>
  </si>
  <si>
    <t>联系电话：</t>
  </si>
  <si>
    <t>审核领导签字人：</t>
  </si>
  <si>
    <t>备注：项目序号为《2022年度项目汇总表》附件9中标注的序号</t>
  </si>
  <si>
    <t>债券</t>
  </si>
  <si>
    <t>基金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</si>
</sst>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00"/>
    <numFmt numFmtId="178" formatCode="#,##0.000000_ "/>
  </numFmts>
  <fonts count="32">
    <font>
      <sz val="11"/>
      <color indexed="8"/>
      <name val="宋体"/>
      <charset val="134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name val="华文仿宋"/>
      <charset val="134"/>
    </font>
    <font>
      <sz val="11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u/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58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/>
    </xf>
    <xf numFmtId="10" fontId="0" fillId="0" borderId="0" xfId="0" applyNumberFormat="1" applyAlignment="1">
      <alignment vertical="center"/>
    </xf>
    <xf numFmtId="176" fontId="0" fillId="0" borderId="0" xfId="0" applyNumberFormat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 wrapText="1"/>
    </xf>
    <xf numFmtId="177" fontId="4" fillId="0" borderId="1" xfId="49" applyNumberFormat="1" applyFont="1" applyFill="1" applyBorder="1" applyAlignment="1">
      <alignment vertical="center" wrapText="1"/>
    </xf>
    <xf numFmtId="177" fontId="4" fillId="0" borderId="2" xfId="49" applyNumberFormat="1" applyFont="1" applyFill="1" applyBorder="1" applyAlignment="1">
      <alignment vertical="center" wrapText="1"/>
    </xf>
    <xf numFmtId="177" fontId="4" fillId="0" borderId="1" xfId="4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1" fillId="0" borderId="0" xfId="0" applyFont="1" applyAlignment="1">
      <alignment vertical="center" wrapText="1"/>
    </xf>
    <xf numFmtId="10" fontId="2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10" fontId="3" fillId="0" borderId="0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10" fontId="7" fillId="0" borderId="1" xfId="0" applyNumberFormat="1" applyFont="1" applyFill="1" applyBorder="1" applyAlignment="1">
      <alignment vertical="center"/>
    </xf>
    <xf numFmtId="176" fontId="7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176" fontId="1" fillId="0" borderId="1" xfId="0" applyNumberFormat="1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vertical="center"/>
    </xf>
    <xf numFmtId="177" fontId="9" fillId="0" borderId="0" xfId="49" applyNumberFormat="1" applyFont="1" applyFill="1" applyAlignment="1">
      <alignment horizontal="left" vertical="center" wrapText="1"/>
    </xf>
    <xf numFmtId="177" fontId="9" fillId="0" borderId="0" xfId="49" applyNumberFormat="1" applyFont="1" applyFill="1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178" fontId="0" fillId="0" borderId="0" xfId="0" applyNumberFormat="1" applyAlignment="1">
      <alignment horizontal="right" vertical="center"/>
    </xf>
    <xf numFmtId="178" fontId="0" fillId="0" borderId="0" xfId="0" applyNumberFormat="1" applyAlignment="1">
      <alignment vertical="center"/>
    </xf>
    <xf numFmtId="176" fontId="0" fillId="0" borderId="0" xfId="0" applyNumberFormat="1" applyAlignment="1">
      <alignment horizontal="right" vertical="center"/>
    </xf>
    <xf numFmtId="10" fontId="1" fillId="0" borderId="1" xfId="0" applyNumberFormat="1" applyFont="1" applyBorder="1" applyAlignment="1">
      <alignment vertical="center"/>
    </xf>
    <xf numFmtId="10" fontId="0" fillId="0" borderId="1" xfId="0" applyNumberFormat="1" applyBorder="1" applyAlignment="1">
      <alignment vertical="center"/>
    </xf>
    <xf numFmtId="176" fontId="0" fillId="0" borderId="1" xfId="0" applyNumberFormat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10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0" fontId="9" fillId="0" borderId="0" xfId="49" applyNumberFormat="1" applyFont="1" applyFill="1" applyAlignment="1">
      <alignment horizontal="left" vertical="center" wrapText="1"/>
    </xf>
    <xf numFmtId="176" fontId="9" fillId="0" borderId="0" xfId="49" applyNumberFormat="1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4"/>
  <sheetViews>
    <sheetView tabSelected="1" zoomScale="90" zoomScaleNormal="90" workbookViewId="0">
      <pane ySplit="4" topLeftCell="A35" activePane="bottomLeft" state="frozen"/>
      <selection/>
      <selection pane="bottomLeft" activeCell="B35" sqref="B35"/>
    </sheetView>
  </sheetViews>
  <sheetFormatPr defaultColWidth="8.88333333333333" defaultRowHeight="13.5"/>
  <cols>
    <col min="1" max="1" width="8.25" style="3" customWidth="1"/>
    <col min="2" max="2" width="34.1333333333333" style="1" customWidth="1"/>
    <col min="3" max="3" width="6.63333333333333" style="3" customWidth="1"/>
    <col min="4" max="4" width="17.775" style="4" customWidth="1"/>
    <col min="5" max="7" width="15.6166666666667" style="5" customWidth="1"/>
    <col min="8" max="8" width="8.88333333333333" style="1" customWidth="1"/>
    <col min="9" max="9" width="8.88333333333333" style="3" customWidth="1"/>
    <col min="10" max="10" width="8.75" style="6" customWidth="1"/>
    <col min="11" max="11" width="9.71666666666667" style="7" customWidth="1"/>
    <col min="12" max="13" width="8.88333333333333" style="1"/>
    <col min="14" max="16" width="8.88333333333333" customWidth="1"/>
  </cols>
  <sheetData>
    <row r="1" ht="23" customHeight="1" spans="1:1">
      <c r="A1" s="3" t="s">
        <v>0</v>
      </c>
    </row>
    <row r="2" ht="22.5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25"/>
      <c r="K2" s="26"/>
      <c r="L2" s="8"/>
      <c r="M2" s="8"/>
    </row>
    <row r="3" ht="18.75" spans="1:13">
      <c r="A3" s="9" t="s">
        <v>2</v>
      </c>
      <c r="B3" s="9"/>
      <c r="C3" s="9"/>
      <c r="D3" s="10"/>
      <c r="E3" s="9"/>
      <c r="F3" s="11"/>
      <c r="G3" s="11"/>
      <c r="H3" s="9"/>
      <c r="I3" s="10" t="s">
        <v>3</v>
      </c>
      <c r="J3" s="27"/>
      <c r="K3" s="28"/>
      <c r="L3" s="10" t="s">
        <v>4</v>
      </c>
      <c r="M3" s="10"/>
    </row>
    <row r="4" s="1" customFormat="1" ht="56.25" spans="1:13">
      <c r="A4" s="12" t="s">
        <v>5</v>
      </c>
      <c r="B4" s="12" t="s">
        <v>6</v>
      </c>
      <c r="C4" s="13" t="s">
        <v>7</v>
      </c>
      <c r="D4" s="14" t="s">
        <v>8</v>
      </c>
      <c r="E4" s="15" t="s">
        <v>9</v>
      </c>
      <c r="F4" s="15" t="s">
        <v>10</v>
      </c>
      <c r="G4" s="15" t="s">
        <v>11</v>
      </c>
      <c r="H4" s="16" t="s">
        <v>12</v>
      </c>
      <c r="I4" s="29" t="s">
        <v>13</v>
      </c>
      <c r="J4" s="30" t="s">
        <v>14</v>
      </c>
      <c r="K4" s="31" t="s">
        <v>15</v>
      </c>
      <c r="L4" s="32" t="s">
        <v>16</v>
      </c>
      <c r="M4" s="32" t="s">
        <v>17</v>
      </c>
    </row>
    <row r="5" s="2" customFormat="1" ht="29" customHeight="1" spans="1:13">
      <c r="A5" s="17">
        <v>1</v>
      </c>
      <c r="B5" s="18" t="s">
        <v>18</v>
      </c>
      <c r="C5" s="17">
        <v>832</v>
      </c>
      <c r="D5" s="19" t="s">
        <v>19</v>
      </c>
      <c r="E5" s="20">
        <v>50</v>
      </c>
      <c r="F5" s="20">
        <f>G5</f>
        <v>50</v>
      </c>
      <c r="G5" s="20">
        <v>50</v>
      </c>
      <c r="H5" s="17">
        <v>0</v>
      </c>
      <c r="I5" s="22">
        <v>0</v>
      </c>
      <c r="J5" s="33">
        <f>G5/E5</f>
        <v>1</v>
      </c>
      <c r="K5" s="34">
        <v>95.6</v>
      </c>
      <c r="L5" s="35" t="s">
        <v>20</v>
      </c>
      <c r="M5" s="35"/>
    </row>
    <row r="6" s="2" customFormat="1" ht="29" customHeight="1" spans="1:13">
      <c r="A6" s="17">
        <v>2</v>
      </c>
      <c r="B6" s="18" t="s">
        <v>21</v>
      </c>
      <c r="C6" s="17">
        <v>833</v>
      </c>
      <c r="D6" s="19" t="s">
        <v>19</v>
      </c>
      <c r="E6" s="20">
        <v>258.8</v>
      </c>
      <c r="F6" s="20">
        <f t="shared" ref="F6:F69" si="0">G6</f>
        <v>258.8</v>
      </c>
      <c r="G6" s="20">
        <v>258.8</v>
      </c>
      <c r="H6" s="17">
        <v>0</v>
      </c>
      <c r="I6" s="22">
        <v>0</v>
      </c>
      <c r="J6" s="33">
        <f t="shared" ref="J6:J69" si="1">G6/E6</f>
        <v>1</v>
      </c>
      <c r="K6" s="34">
        <v>93</v>
      </c>
      <c r="L6" s="35" t="s">
        <v>20</v>
      </c>
      <c r="M6" s="35"/>
    </row>
    <row r="7" s="2" customFormat="1" ht="29" customHeight="1" spans="1:13">
      <c r="A7" s="17">
        <v>3</v>
      </c>
      <c r="B7" s="21" t="s">
        <v>22</v>
      </c>
      <c r="C7" s="22">
        <v>834</v>
      </c>
      <c r="D7" s="19" t="s">
        <v>19</v>
      </c>
      <c r="E7" s="23">
        <v>9</v>
      </c>
      <c r="F7" s="20">
        <f t="shared" si="0"/>
        <v>9</v>
      </c>
      <c r="G7" s="23">
        <v>9</v>
      </c>
      <c r="H7" s="17">
        <v>0</v>
      </c>
      <c r="I7" s="22">
        <v>0</v>
      </c>
      <c r="J7" s="33">
        <f t="shared" si="1"/>
        <v>1</v>
      </c>
      <c r="K7" s="36">
        <v>100</v>
      </c>
      <c r="L7" s="35" t="s">
        <v>20</v>
      </c>
      <c r="M7" s="37"/>
    </row>
    <row r="8" s="2" customFormat="1" ht="29" customHeight="1" spans="1:13">
      <c r="A8" s="17">
        <v>4</v>
      </c>
      <c r="B8" s="21" t="s">
        <v>23</v>
      </c>
      <c r="C8" s="22">
        <v>835</v>
      </c>
      <c r="D8" s="19" t="s">
        <v>19</v>
      </c>
      <c r="E8" s="23">
        <v>7000</v>
      </c>
      <c r="F8" s="20">
        <f t="shared" si="0"/>
        <v>7000</v>
      </c>
      <c r="G8" s="23">
        <v>7000</v>
      </c>
      <c r="H8" s="17">
        <v>0</v>
      </c>
      <c r="I8" s="22">
        <v>0</v>
      </c>
      <c r="J8" s="33">
        <f t="shared" si="1"/>
        <v>1</v>
      </c>
      <c r="K8" s="36">
        <v>92</v>
      </c>
      <c r="L8" s="35" t="s">
        <v>20</v>
      </c>
      <c r="M8" s="37"/>
    </row>
    <row r="9" s="2" customFormat="1" ht="29" customHeight="1" spans="1:13">
      <c r="A9" s="17">
        <v>5</v>
      </c>
      <c r="B9" s="24" t="s">
        <v>24</v>
      </c>
      <c r="C9" s="22">
        <v>836</v>
      </c>
      <c r="D9" s="19" t="s">
        <v>19</v>
      </c>
      <c r="E9" s="23">
        <v>5177.903365</v>
      </c>
      <c r="F9" s="20">
        <f t="shared" si="0"/>
        <v>5177.903365</v>
      </c>
      <c r="G9" s="23">
        <v>5177.903365</v>
      </c>
      <c r="H9" s="17">
        <v>0</v>
      </c>
      <c r="I9" s="22">
        <v>0</v>
      </c>
      <c r="J9" s="33">
        <f t="shared" si="1"/>
        <v>1</v>
      </c>
      <c r="K9" s="36">
        <v>97.6</v>
      </c>
      <c r="L9" s="35" t="s">
        <v>20</v>
      </c>
      <c r="M9" s="37"/>
    </row>
    <row r="10" s="2" customFormat="1" ht="29" customHeight="1" spans="1:13">
      <c r="A10" s="17">
        <v>6</v>
      </c>
      <c r="B10" s="21" t="s">
        <v>25</v>
      </c>
      <c r="C10" s="22">
        <v>837</v>
      </c>
      <c r="D10" s="19" t="s">
        <v>19</v>
      </c>
      <c r="E10" s="23">
        <v>229.75</v>
      </c>
      <c r="F10" s="20">
        <f t="shared" si="0"/>
        <v>229.75</v>
      </c>
      <c r="G10" s="23">
        <v>229.75</v>
      </c>
      <c r="H10" s="17">
        <v>0</v>
      </c>
      <c r="I10" s="22">
        <v>0</v>
      </c>
      <c r="J10" s="33">
        <f t="shared" si="1"/>
        <v>1</v>
      </c>
      <c r="K10" s="36">
        <v>100</v>
      </c>
      <c r="L10" s="35" t="s">
        <v>20</v>
      </c>
      <c r="M10" s="37"/>
    </row>
    <row r="11" s="2" customFormat="1" ht="29" customHeight="1" spans="1:13">
      <c r="A11" s="17">
        <v>7</v>
      </c>
      <c r="B11" s="21" t="s">
        <v>26</v>
      </c>
      <c r="C11" s="22">
        <v>838</v>
      </c>
      <c r="D11" s="19" t="s">
        <v>19</v>
      </c>
      <c r="E11" s="23">
        <v>11.7</v>
      </c>
      <c r="F11" s="20">
        <f t="shared" si="0"/>
        <v>11.7</v>
      </c>
      <c r="G11" s="23">
        <v>11.7</v>
      </c>
      <c r="H11" s="17">
        <v>0</v>
      </c>
      <c r="I11" s="22">
        <v>0</v>
      </c>
      <c r="J11" s="33">
        <f t="shared" si="1"/>
        <v>1</v>
      </c>
      <c r="K11" s="36">
        <v>96.5</v>
      </c>
      <c r="L11" s="35" t="s">
        <v>20</v>
      </c>
      <c r="M11" s="37"/>
    </row>
    <row r="12" s="2" customFormat="1" ht="29" customHeight="1" spans="1:13">
      <c r="A12" s="17">
        <v>8</v>
      </c>
      <c r="B12" s="21" t="s">
        <v>27</v>
      </c>
      <c r="C12" s="22">
        <v>839</v>
      </c>
      <c r="D12" s="19" t="s">
        <v>19</v>
      </c>
      <c r="E12" s="23">
        <v>13.014</v>
      </c>
      <c r="F12" s="20">
        <f t="shared" si="0"/>
        <v>13.014</v>
      </c>
      <c r="G12" s="23">
        <v>13.014</v>
      </c>
      <c r="H12" s="17">
        <v>0</v>
      </c>
      <c r="I12" s="22">
        <v>0</v>
      </c>
      <c r="J12" s="33">
        <f t="shared" si="1"/>
        <v>1</v>
      </c>
      <c r="K12" s="36">
        <v>91.5</v>
      </c>
      <c r="L12" s="35" t="s">
        <v>20</v>
      </c>
      <c r="M12" s="37"/>
    </row>
    <row r="13" s="2" customFormat="1" ht="29" customHeight="1" spans="1:13">
      <c r="A13" s="17">
        <v>9</v>
      </c>
      <c r="B13" s="21" t="s">
        <v>28</v>
      </c>
      <c r="C13" s="22">
        <v>840</v>
      </c>
      <c r="D13" s="19" t="s">
        <v>19</v>
      </c>
      <c r="E13" s="23">
        <v>12.9961</v>
      </c>
      <c r="F13" s="20">
        <f t="shared" si="0"/>
        <v>12.9961</v>
      </c>
      <c r="G13" s="23">
        <v>12.9961</v>
      </c>
      <c r="H13" s="17">
        <v>0</v>
      </c>
      <c r="I13" s="22">
        <v>0</v>
      </c>
      <c r="J13" s="33">
        <f t="shared" si="1"/>
        <v>1</v>
      </c>
      <c r="K13" s="36">
        <v>100</v>
      </c>
      <c r="L13" s="35" t="s">
        <v>20</v>
      </c>
      <c r="M13" s="37"/>
    </row>
    <row r="14" s="2" customFormat="1" ht="29" customHeight="1" spans="1:13">
      <c r="A14" s="17">
        <v>10</v>
      </c>
      <c r="B14" s="21" t="s">
        <v>29</v>
      </c>
      <c r="C14" s="22">
        <v>841</v>
      </c>
      <c r="D14" s="19" t="s">
        <v>19</v>
      </c>
      <c r="E14" s="23">
        <v>10</v>
      </c>
      <c r="F14" s="20">
        <f t="shared" si="0"/>
        <v>10</v>
      </c>
      <c r="G14" s="23">
        <v>10</v>
      </c>
      <c r="H14" s="17">
        <v>0</v>
      </c>
      <c r="I14" s="22">
        <v>0</v>
      </c>
      <c r="J14" s="33">
        <f t="shared" si="1"/>
        <v>1</v>
      </c>
      <c r="K14" s="36">
        <v>99</v>
      </c>
      <c r="L14" s="35" t="s">
        <v>20</v>
      </c>
      <c r="M14" s="37"/>
    </row>
    <row r="15" s="2" customFormat="1" ht="31" customHeight="1" spans="1:13">
      <c r="A15" s="17">
        <v>11</v>
      </c>
      <c r="B15" s="21" t="s">
        <v>30</v>
      </c>
      <c r="C15" s="22">
        <v>842</v>
      </c>
      <c r="D15" s="19" t="s">
        <v>19</v>
      </c>
      <c r="E15" s="23">
        <v>3.52</v>
      </c>
      <c r="F15" s="20">
        <f t="shared" si="0"/>
        <v>3.52</v>
      </c>
      <c r="G15" s="23">
        <v>3.52</v>
      </c>
      <c r="H15" s="17">
        <v>0</v>
      </c>
      <c r="I15" s="22">
        <v>0</v>
      </c>
      <c r="J15" s="33">
        <f t="shared" si="1"/>
        <v>1</v>
      </c>
      <c r="K15" s="36">
        <v>97.5</v>
      </c>
      <c r="L15" s="35" t="s">
        <v>20</v>
      </c>
      <c r="M15" s="37"/>
    </row>
    <row r="16" s="2" customFormat="1" ht="31" customHeight="1" spans="1:13">
      <c r="A16" s="17">
        <v>12</v>
      </c>
      <c r="B16" s="21" t="s">
        <v>31</v>
      </c>
      <c r="C16" s="22">
        <v>843</v>
      </c>
      <c r="D16" s="19" t="s">
        <v>19</v>
      </c>
      <c r="E16" s="23">
        <v>350</v>
      </c>
      <c r="F16" s="20">
        <f t="shared" si="0"/>
        <v>350</v>
      </c>
      <c r="G16" s="23">
        <v>350</v>
      </c>
      <c r="H16" s="17">
        <v>0</v>
      </c>
      <c r="I16" s="22">
        <v>0</v>
      </c>
      <c r="J16" s="33">
        <f t="shared" si="1"/>
        <v>1</v>
      </c>
      <c r="K16" s="36">
        <v>97</v>
      </c>
      <c r="L16" s="35" t="s">
        <v>20</v>
      </c>
      <c r="M16" s="37"/>
    </row>
    <row r="17" s="2" customFormat="1" ht="29" customHeight="1" spans="1:13">
      <c r="A17" s="17">
        <v>13</v>
      </c>
      <c r="B17" s="21" t="s">
        <v>32</v>
      </c>
      <c r="C17" s="22">
        <v>844</v>
      </c>
      <c r="D17" s="19" t="s">
        <v>19</v>
      </c>
      <c r="E17" s="23">
        <v>266.8681</v>
      </c>
      <c r="F17" s="20">
        <f t="shared" si="0"/>
        <v>266.8681</v>
      </c>
      <c r="G17" s="23">
        <v>266.8681</v>
      </c>
      <c r="H17" s="17">
        <v>0</v>
      </c>
      <c r="I17" s="22">
        <v>0</v>
      </c>
      <c r="J17" s="33">
        <f t="shared" si="1"/>
        <v>1</v>
      </c>
      <c r="K17" s="36">
        <v>92</v>
      </c>
      <c r="L17" s="35" t="s">
        <v>20</v>
      </c>
      <c r="M17" s="37"/>
    </row>
    <row r="18" s="2" customFormat="1" ht="29" customHeight="1" spans="1:13">
      <c r="A18" s="17">
        <v>14</v>
      </c>
      <c r="B18" s="21" t="s">
        <v>33</v>
      </c>
      <c r="C18" s="22">
        <v>845</v>
      </c>
      <c r="D18" s="19" t="s">
        <v>19</v>
      </c>
      <c r="E18" s="23">
        <v>457.935521</v>
      </c>
      <c r="F18" s="20">
        <f t="shared" si="0"/>
        <v>457.935521</v>
      </c>
      <c r="G18" s="23">
        <v>457.935521</v>
      </c>
      <c r="H18" s="17">
        <v>0</v>
      </c>
      <c r="I18" s="22">
        <v>0</v>
      </c>
      <c r="J18" s="33">
        <f t="shared" si="1"/>
        <v>1</v>
      </c>
      <c r="K18" s="36">
        <v>98.5</v>
      </c>
      <c r="L18" s="35" t="s">
        <v>20</v>
      </c>
      <c r="M18" s="37"/>
    </row>
    <row r="19" s="2" customFormat="1" ht="29" customHeight="1" spans="1:13">
      <c r="A19" s="17">
        <v>15</v>
      </c>
      <c r="B19" s="21" t="s">
        <v>34</v>
      </c>
      <c r="C19" s="22">
        <v>846</v>
      </c>
      <c r="D19" s="19" t="s">
        <v>19</v>
      </c>
      <c r="E19" s="23">
        <v>61.85</v>
      </c>
      <c r="F19" s="20">
        <f t="shared" si="0"/>
        <v>61.85</v>
      </c>
      <c r="G19" s="23">
        <v>61.85</v>
      </c>
      <c r="H19" s="17">
        <v>0</v>
      </c>
      <c r="I19" s="22">
        <v>0</v>
      </c>
      <c r="J19" s="33">
        <f t="shared" si="1"/>
        <v>1</v>
      </c>
      <c r="K19" s="36">
        <v>98.5</v>
      </c>
      <c r="L19" s="35" t="s">
        <v>20</v>
      </c>
      <c r="M19" s="37"/>
    </row>
    <row r="20" s="2" customFormat="1" ht="29" customHeight="1" spans="1:13">
      <c r="A20" s="17">
        <v>16</v>
      </c>
      <c r="B20" s="21" t="s">
        <v>35</v>
      </c>
      <c r="C20" s="22">
        <v>847</v>
      </c>
      <c r="D20" s="19" t="s">
        <v>19</v>
      </c>
      <c r="E20" s="23">
        <v>6.75</v>
      </c>
      <c r="F20" s="20">
        <f t="shared" si="0"/>
        <v>6.75</v>
      </c>
      <c r="G20" s="23">
        <v>6.75</v>
      </c>
      <c r="H20" s="17">
        <v>0</v>
      </c>
      <c r="I20" s="22">
        <v>0</v>
      </c>
      <c r="J20" s="33">
        <f t="shared" si="1"/>
        <v>1</v>
      </c>
      <c r="K20" s="36">
        <v>98.5</v>
      </c>
      <c r="L20" s="35" t="s">
        <v>20</v>
      </c>
      <c r="M20" s="37"/>
    </row>
    <row r="21" s="2" customFormat="1" ht="29" customHeight="1" spans="1:13">
      <c r="A21" s="17">
        <v>17</v>
      </c>
      <c r="B21" s="21" t="s">
        <v>36</v>
      </c>
      <c r="C21" s="22">
        <v>848</v>
      </c>
      <c r="D21" s="19" t="s">
        <v>19</v>
      </c>
      <c r="E21" s="23">
        <v>3.22</v>
      </c>
      <c r="F21" s="20">
        <f t="shared" si="0"/>
        <v>3.22</v>
      </c>
      <c r="G21" s="23">
        <v>3.22</v>
      </c>
      <c r="H21" s="17">
        <v>0</v>
      </c>
      <c r="I21" s="22">
        <v>0</v>
      </c>
      <c r="J21" s="33">
        <f t="shared" si="1"/>
        <v>1</v>
      </c>
      <c r="K21" s="36">
        <v>97</v>
      </c>
      <c r="L21" s="35" t="s">
        <v>20</v>
      </c>
      <c r="M21" s="37"/>
    </row>
    <row r="22" s="2" customFormat="1" ht="29" customHeight="1" spans="1:13">
      <c r="A22" s="17">
        <v>18</v>
      </c>
      <c r="B22" s="21" t="s">
        <v>37</v>
      </c>
      <c r="C22" s="22">
        <v>849</v>
      </c>
      <c r="D22" s="19" t="s">
        <v>19</v>
      </c>
      <c r="E22" s="23">
        <v>22.815</v>
      </c>
      <c r="F22" s="20">
        <f t="shared" si="0"/>
        <v>22.815</v>
      </c>
      <c r="G22" s="23">
        <v>22.815</v>
      </c>
      <c r="H22" s="17">
        <v>0</v>
      </c>
      <c r="I22" s="22">
        <v>0</v>
      </c>
      <c r="J22" s="33">
        <f t="shared" si="1"/>
        <v>1</v>
      </c>
      <c r="K22" s="36">
        <v>96</v>
      </c>
      <c r="L22" s="35" t="s">
        <v>20</v>
      </c>
      <c r="M22" s="37"/>
    </row>
    <row r="23" s="2" customFormat="1" ht="29" customHeight="1" spans="1:13">
      <c r="A23" s="17">
        <v>19</v>
      </c>
      <c r="B23" s="21" t="s">
        <v>38</v>
      </c>
      <c r="C23" s="22">
        <v>850</v>
      </c>
      <c r="D23" s="19" t="s">
        <v>19</v>
      </c>
      <c r="E23" s="23">
        <v>7.605</v>
      </c>
      <c r="F23" s="20">
        <f t="shared" si="0"/>
        <v>7.605</v>
      </c>
      <c r="G23" s="23">
        <v>7.605</v>
      </c>
      <c r="H23" s="17">
        <v>0</v>
      </c>
      <c r="I23" s="22">
        <v>0</v>
      </c>
      <c r="J23" s="33">
        <f t="shared" si="1"/>
        <v>1</v>
      </c>
      <c r="K23" s="36">
        <v>96</v>
      </c>
      <c r="L23" s="35" t="s">
        <v>20</v>
      </c>
      <c r="M23" s="37"/>
    </row>
    <row r="24" s="2" customFormat="1" ht="29" customHeight="1" spans="1:13">
      <c r="A24" s="17">
        <v>20</v>
      </c>
      <c r="B24" s="21" t="s">
        <v>39</v>
      </c>
      <c r="C24" s="22">
        <v>851</v>
      </c>
      <c r="D24" s="19" t="s">
        <v>19</v>
      </c>
      <c r="E24" s="23">
        <v>15.838136</v>
      </c>
      <c r="F24" s="20">
        <f t="shared" si="0"/>
        <v>15.838136</v>
      </c>
      <c r="G24" s="23">
        <v>15.838136</v>
      </c>
      <c r="H24" s="17">
        <v>0</v>
      </c>
      <c r="I24" s="22">
        <v>0</v>
      </c>
      <c r="J24" s="33">
        <f t="shared" si="1"/>
        <v>1</v>
      </c>
      <c r="K24" s="36">
        <v>98.5</v>
      </c>
      <c r="L24" s="35" t="s">
        <v>20</v>
      </c>
      <c r="M24" s="37"/>
    </row>
    <row r="25" s="2" customFormat="1" ht="29" customHeight="1" spans="1:13">
      <c r="A25" s="17">
        <v>21</v>
      </c>
      <c r="B25" s="21" t="s">
        <v>40</v>
      </c>
      <c r="C25" s="22">
        <v>852</v>
      </c>
      <c r="D25" s="19" t="s">
        <v>19</v>
      </c>
      <c r="E25" s="23">
        <v>9.5</v>
      </c>
      <c r="F25" s="20">
        <f t="shared" si="0"/>
        <v>9.5</v>
      </c>
      <c r="G25" s="23">
        <v>9.5</v>
      </c>
      <c r="H25" s="17">
        <v>0</v>
      </c>
      <c r="I25" s="22">
        <v>0</v>
      </c>
      <c r="J25" s="33">
        <f t="shared" si="1"/>
        <v>1</v>
      </c>
      <c r="K25" s="36">
        <v>100</v>
      </c>
      <c r="L25" s="35" t="s">
        <v>20</v>
      </c>
      <c r="M25" s="37"/>
    </row>
    <row r="26" s="2" customFormat="1" ht="32" customHeight="1" spans="1:13">
      <c r="A26" s="17">
        <v>22</v>
      </c>
      <c r="B26" s="21" t="s">
        <v>41</v>
      </c>
      <c r="C26" s="22">
        <v>853</v>
      </c>
      <c r="D26" s="19" t="s">
        <v>19</v>
      </c>
      <c r="E26" s="23">
        <v>50</v>
      </c>
      <c r="F26" s="20">
        <f t="shared" si="0"/>
        <v>50</v>
      </c>
      <c r="G26" s="23">
        <v>50</v>
      </c>
      <c r="H26" s="17">
        <v>0</v>
      </c>
      <c r="I26" s="22">
        <v>0</v>
      </c>
      <c r="J26" s="33">
        <f t="shared" si="1"/>
        <v>1</v>
      </c>
      <c r="K26" s="36">
        <v>95</v>
      </c>
      <c r="L26" s="35" t="s">
        <v>20</v>
      </c>
      <c r="M26" s="37"/>
    </row>
    <row r="27" s="2" customFormat="1" ht="29" customHeight="1" spans="1:13">
      <c r="A27" s="17">
        <v>23</v>
      </c>
      <c r="B27" s="21" t="s">
        <v>42</v>
      </c>
      <c r="C27" s="22">
        <v>854</v>
      </c>
      <c r="D27" s="19" t="s">
        <v>19</v>
      </c>
      <c r="E27" s="23">
        <v>289.36</v>
      </c>
      <c r="F27" s="20">
        <f t="shared" si="0"/>
        <v>289.36</v>
      </c>
      <c r="G27" s="23">
        <v>289.36</v>
      </c>
      <c r="H27" s="17">
        <v>0</v>
      </c>
      <c r="I27" s="22">
        <v>0</v>
      </c>
      <c r="J27" s="33">
        <f t="shared" si="1"/>
        <v>1</v>
      </c>
      <c r="K27" s="36">
        <v>92</v>
      </c>
      <c r="L27" s="35" t="s">
        <v>20</v>
      </c>
      <c r="M27" s="37"/>
    </row>
    <row r="28" s="2" customFormat="1" ht="29" customHeight="1" spans="1:13">
      <c r="A28" s="17">
        <v>24</v>
      </c>
      <c r="B28" s="21" t="s">
        <v>43</v>
      </c>
      <c r="C28" s="22">
        <v>855</v>
      </c>
      <c r="D28" s="19" t="s">
        <v>19</v>
      </c>
      <c r="E28" s="23">
        <v>23.624772</v>
      </c>
      <c r="F28" s="20">
        <f t="shared" si="0"/>
        <v>23.624772</v>
      </c>
      <c r="G28" s="23">
        <v>23.624772</v>
      </c>
      <c r="H28" s="17">
        <v>0</v>
      </c>
      <c r="I28" s="22">
        <v>0</v>
      </c>
      <c r="J28" s="33">
        <f t="shared" si="1"/>
        <v>1</v>
      </c>
      <c r="K28" s="36">
        <v>93</v>
      </c>
      <c r="L28" s="35" t="s">
        <v>20</v>
      </c>
      <c r="M28" s="37"/>
    </row>
    <row r="29" s="2" customFormat="1" ht="29" customHeight="1" spans="1:13">
      <c r="A29" s="17">
        <v>25</v>
      </c>
      <c r="B29" s="21" t="s">
        <v>44</v>
      </c>
      <c r="C29" s="22">
        <v>856</v>
      </c>
      <c r="D29" s="19" t="s">
        <v>19</v>
      </c>
      <c r="E29" s="23">
        <v>7.600106</v>
      </c>
      <c r="F29" s="20">
        <f t="shared" si="0"/>
        <v>7.600106</v>
      </c>
      <c r="G29" s="23">
        <v>7.600106</v>
      </c>
      <c r="H29" s="17">
        <v>0</v>
      </c>
      <c r="I29" s="22">
        <v>0</v>
      </c>
      <c r="J29" s="33">
        <f t="shared" si="1"/>
        <v>1</v>
      </c>
      <c r="K29" s="36">
        <v>93</v>
      </c>
      <c r="L29" s="35" t="s">
        <v>20</v>
      </c>
      <c r="M29" s="37"/>
    </row>
    <row r="30" s="2" customFormat="1" ht="29" customHeight="1" spans="1:13">
      <c r="A30" s="17">
        <v>26</v>
      </c>
      <c r="B30" s="21" t="s">
        <v>45</v>
      </c>
      <c r="C30" s="22">
        <v>857</v>
      </c>
      <c r="D30" s="19" t="s">
        <v>19</v>
      </c>
      <c r="E30" s="23">
        <v>30</v>
      </c>
      <c r="F30" s="20">
        <f t="shared" si="0"/>
        <v>30</v>
      </c>
      <c r="G30" s="23">
        <v>30</v>
      </c>
      <c r="H30" s="17">
        <v>0</v>
      </c>
      <c r="I30" s="22">
        <v>0</v>
      </c>
      <c r="J30" s="33">
        <f t="shared" si="1"/>
        <v>1</v>
      </c>
      <c r="K30" s="36">
        <v>100</v>
      </c>
      <c r="L30" s="35" t="s">
        <v>20</v>
      </c>
      <c r="M30" s="37"/>
    </row>
    <row r="31" s="2" customFormat="1" ht="29" customHeight="1" spans="1:13">
      <c r="A31" s="17">
        <v>27</v>
      </c>
      <c r="B31" s="21" t="s">
        <v>46</v>
      </c>
      <c r="C31" s="22">
        <v>858</v>
      </c>
      <c r="D31" s="19" t="s">
        <v>19</v>
      </c>
      <c r="E31" s="23">
        <v>60</v>
      </c>
      <c r="F31" s="20">
        <f t="shared" si="0"/>
        <v>60</v>
      </c>
      <c r="G31" s="23">
        <v>60</v>
      </c>
      <c r="H31" s="17">
        <v>0</v>
      </c>
      <c r="I31" s="22">
        <v>0</v>
      </c>
      <c r="J31" s="33">
        <f t="shared" si="1"/>
        <v>1</v>
      </c>
      <c r="K31" s="36">
        <v>93</v>
      </c>
      <c r="L31" s="35" t="s">
        <v>20</v>
      </c>
      <c r="M31" s="37"/>
    </row>
    <row r="32" s="2" customFormat="1" ht="29" customHeight="1" spans="1:13">
      <c r="A32" s="17">
        <v>28</v>
      </c>
      <c r="B32" s="21" t="s">
        <v>47</v>
      </c>
      <c r="C32" s="22">
        <v>859</v>
      </c>
      <c r="D32" s="19" t="s">
        <v>19</v>
      </c>
      <c r="E32" s="23">
        <v>50</v>
      </c>
      <c r="F32" s="20">
        <f t="shared" si="0"/>
        <v>50</v>
      </c>
      <c r="G32" s="23">
        <v>50</v>
      </c>
      <c r="H32" s="17">
        <v>0</v>
      </c>
      <c r="I32" s="22">
        <v>0</v>
      </c>
      <c r="J32" s="33">
        <f t="shared" si="1"/>
        <v>1</v>
      </c>
      <c r="K32" s="36">
        <v>100</v>
      </c>
      <c r="L32" s="35" t="s">
        <v>20</v>
      </c>
      <c r="M32" s="37"/>
    </row>
    <row r="33" s="2" customFormat="1" ht="29" customHeight="1" spans="1:13">
      <c r="A33" s="17">
        <v>29</v>
      </c>
      <c r="B33" s="21" t="s">
        <v>48</v>
      </c>
      <c r="C33" s="22">
        <v>860</v>
      </c>
      <c r="D33" s="19" t="s">
        <v>19</v>
      </c>
      <c r="E33" s="23">
        <v>60</v>
      </c>
      <c r="F33" s="20">
        <f t="shared" si="0"/>
        <v>60</v>
      </c>
      <c r="G33" s="23">
        <v>60</v>
      </c>
      <c r="H33" s="17">
        <v>0</v>
      </c>
      <c r="I33" s="22">
        <v>0</v>
      </c>
      <c r="J33" s="33">
        <f t="shared" si="1"/>
        <v>1</v>
      </c>
      <c r="K33" s="36">
        <v>92</v>
      </c>
      <c r="L33" s="35" t="s">
        <v>20</v>
      </c>
      <c r="M33" s="37"/>
    </row>
    <row r="34" s="2" customFormat="1" ht="29" customHeight="1" spans="1:13">
      <c r="A34" s="17">
        <v>30</v>
      </c>
      <c r="B34" s="18" t="s">
        <v>49</v>
      </c>
      <c r="C34" s="17">
        <v>861</v>
      </c>
      <c r="D34" s="19" t="s">
        <v>19</v>
      </c>
      <c r="E34" s="20">
        <v>230.0668</v>
      </c>
      <c r="F34" s="20">
        <f t="shared" si="0"/>
        <v>230.0668</v>
      </c>
      <c r="G34" s="20">
        <v>230.0668</v>
      </c>
      <c r="H34" s="17">
        <v>0</v>
      </c>
      <c r="I34" s="22">
        <v>0</v>
      </c>
      <c r="J34" s="33">
        <f t="shared" si="1"/>
        <v>1</v>
      </c>
      <c r="K34" s="34">
        <v>92</v>
      </c>
      <c r="L34" s="35" t="s">
        <v>20</v>
      </c>
      <c r="M34" s="35"/>
    </row>
    <row r="35" s="2" customFormat="1" ht="57" customHeight="1" spans="1:13">
      <c r="A35" s="17">
        <v>31</v>
      </c>
      <c r="B35" s="21" t="s">
        <v>50</v>
      </c>
      <c r="C35" s="22">
        <v>862</v>
      </c>
      <c r="D35" s="19" t="s">
        <v>19</v>
      </c>
      <c r="E35" s="23">
        <v>2050</v>
      </c>
      <c r="F35" s="20">
        <f t="shared" si="0"/>
        <v>150</v>
      </c>
      <c r="G35" s="23">
        <v>150</v>
      </c>
      <c r="H35" s="17">
        <v>0</v>
      </c>
      <c r="I35" s="22">
        <v>0</v>
      </c>
      <c r="J35" s="33">
        <f t="shared" si="1"/>
        <v>0.0731707317073171</v>
      </c>
      <c r="K35" s="36">
        <v>90.5</v>
      </c>
      <c r="L35" s="35" t="s">
        <v>20</v>
      </c>
      <c r="M35" s="37"/>
    </row>
    <row r="36" s="2" customFormat="1" ht="29" customHeight="1" spans="1:13">
      <c r="A36" s="17">
        <v>32</v>
      </c>
      <c r="B36" s="21" t="s">
        <v>51</v>
      </c>
      <c r="C36" s="22">
        <v>863</v>
      </c>
      <c r="D36" s="19" t="s">
        <v>19</v>
      </c>
      <c r="E36" s="23">
        <v>2</v>
      </c>
      <c r="F36" s="20">
        <f t="shared" si="0"/>
        <v>2</v>
      </c>
      <c r="G36" s="23">
        <v>2</v>
      </c>
      <c r="H36" s="17">
        <v>0</v>
      </c>
      <c r="I36" s="22">
        <v>0</v>
      </c>
      <c r="J36" s="33">
        <f t="shared" si="1"/>
        <v>1</v>
      </c>
      <c r="K36" s="36">
        <v>90</v>
      </c>
      <c r="L36" s="35" t="s">
        <v>20</v>
      </c>
      <c r="M36" s="37"/>
    </row>
    <row r="37" s="2" customFormat="1" ht="29" customHeight="1" spans="1:13">
      <c r="A37" s="17">
        <v>33</v>
      </c>
      <c r="B37" s="24" t="s">
        <v>52</v>
      </c>
      <c r="C37" s="22">
        <v>864</v>
      </c>
      <c r="D37" s="19" t="s">
        <v>19</v>
      </c>
      <c r="E37" s="23">
        <v>179.9026</v>
      </c>
      <c r="F37" s="20">
        <f t="shared" si="0"/>
        <v>179.9026</v>
      </c>
      <c r="G37" s="23">
        <v>179.9026</v>
      </c>
      <c r="H37" s="17">
        <v>0</v>
      </c>
      <c r="I37" s="22">
        <v>0</v>
      </c>
      <c r="J37" s="33">
        <f t="shared" si="1"/>
        <v>1</v>
      </c>
      <c r="K37" s="36">
        <v>96</v>
      </c>
      <c r="L37" s="35" t="s">
        <v>20</v>
      </c>
      <c r="M37" s="37"/>
    </row>
    <row r="38" s="2" customFormat="1" ht="29" customHeight="1" spans="1:13">
      <c r="A38" s="17">
        <v>34</v>
      </c>
      <c r="B38" s="21" t="s">
        <v>53</v>
      </c>
      <c r="C38" s="22">
        <v>865</v>
      </c>
      <c r="D38" s="19" t="s">
        <v>19</v>
      </c>
      <c r="E38" s="23">
        <v>36.591384</v>
      </c>
      <c r="F38" s="20">
        <f t="shared" si="0"/>
        <v>36.591384</v>
      </c>
      <c r="G38" s="23">
        <v>36.591384</v>
      </c>
      <c r="H38" s="17">
        <v>0</v>
      </c>
      <c r="I38" s="22">
        <v>0</v>
      </c>
      <c r="J38" s="33">
        <f t="shared" si="1"/>
        <v>1</v>
      </c>
      <c r="K38" s="36">
        <v>96.1</v>
      </c>
      <c r="L38" s="35" t="s">
        <v>20</v>
      </c>
      <c r="M38" s="37"/>
    </row>
    <row r="39" s="2" customFormat="1" ht="33" customHeight="1" spans="1:13">
      <c r="A39" s="17">
        <v>35</v>
      </c>
      <c r="B39" s="21" t="s">
        <v>54</v>
      </c>
      <c r="C39" s="22">
        <v>866</v>
      </c>
      <c r="D39" s="19" t="s">
        <v>19</v>
      </c>
      <c r="E39" s="23">
        <v>7.048616</v>
      </c>
      <c r="F39" s="20">
        <f t="shared" si="0"/>
        <v>7.048616</v>
      </c>
      <c r="G39" s="23">
        <v>7.048616</v>
      </c>
      <c r="H39" s="17">
        <v>0</v>
      </c>
      <c r="I39" s="22">
        <v>0</v>
      </c>
      <c r="J39" s="33">
        <f t="shared" si="1"/>
        <v>1</v>
      </c>
      <c r="K39" s="36">
        <v>96.1</v>
      </c>
      <c r="L39" s="35" t="s">
        <v>20</v>
      </c>
      <c r="M39" s="37"/>
    </row>
    <row r="40" s="2" customFormat="1" ht="29" customHeight="1" spans="1:13">
      <c r="A40" s="17">
        <v>36</v>
      </c>
      <c r="B40" s="21" t="s">
        <v>55</v>
      </c>
      <c r="C40" s="22">
        <v>867</v>
      </c>
      <c r="D40" s="19" t="s">
        <v>19</v>
      </c>
      <c r="E40" s="23">
        <v>5.96</v>
      </c>
      <c r="F40" s="20">
        <f t="shared" si="0"/>
        <v>5.96</v>
      </c>
      <c r="G40" s="23">
        <v>5.96</v>
      </c>
      <c r="H40" s="17">
        <v>0</v>
      </c>
      <c r="I40" s="22">
        <v>0</v>
      </c>
      <c r="J40" s="33">
        <f t="shared" si="1"/>
        <v>1</v>
      </c>
      <c r="K40" s="36">
        <v>96</v>
      </c>
      <c r="L40" s="35" t="s">
        <v>20</v>
      </c>
      <c r="M40" s="37"/>
    </row>
    <row r="41" s="2" customFormat="1" ht="33" customHeight="1" spans="1:13">
      <c r="A41" s="17">
        <v>37</v>
      </c>
      <c r="B41" s="21" t="s">
        <v>56</v>
      </c>
      <c r="C41" s="22">
        <v>868</v>
      </c>
      <c r="D41" s="19" t="s">
        <v>19</v>
      </c>
      <c r="E41" s="23">
        <v>3</v>
      </c>
      <c r="F41" s="20">
        <f t="shared" si="0"/>
        <v>3</v>
      </c>
      <c r="G41" s="23">
        <v>3</v>
      </c>
      <c r="H41" s="17">
        <v>0</v>
      </c>
      <c r="I41" s="22">
        <v>0</v>
      </c>
      <c r="J41" s="33">
        <f t="shared" si="1"/>
        <v>1</v>
      </c>
      <c r="K41" s="36">
        <v>98</v>
      </c>
      <c r="L41" s="35" t="s">
        <v>20</v>
      </c>
      <c r="M41" s="37"/>
    </row>
    <row r="42" s="2" customFormat="1" ht="29" customHeight="1" spans="1:13">
      <c r="A42" s="17">
        <v>38</v>
      </c>
      <c r="B42" s="21" t="s">
        <v>57</v>
      </c>
      <c r="C42" s="22">
        <v>869</v>
      </c>
      <c r="D42" s="19" t="s">
        <v>19</v>
      </c>
      <c r="E42" s="23">
        <v>50</v>
      </c>
      <c r="F42" s="20">
        <f t="shared" si="0"/>
        <v>50</v>
      </c>
      <c r="G42" s="23">
        <v>50</v>
      </c>
      <c r="H42" s="17">
        <v>0</v>
      </c>
      <c r="I42" s="22">
        <v>0</v>
      </c>
      <c r="J42" s="33">
        <f t="shared" si="1"/>
        <v>1</v>
      </c>
      <c r="K42" s="36">
        <v>100</v>
      </c>
      <c r="L42" s="35" t="s">
        <v>20</v>
      </c>
      <c r="M42" s="37"/>
    </row>
    <row r="43" s="2" customFormat="1" ht="29" customHeight="1" spans="1:13">
      <c r="A43" s="17">
        <v>39</v>
      </c>
      <c r="B43" s="21" t="s">
        <v>58</v>
      </c>
      <c r="C43" s="22">
        <v>870</v>
      </c>
      <c r="D43" s="19" t="s">
        <v>19</v>
      </c>
      <c r="E43" s="23">
        <v>50</v>
      </c>
      <c r="F43" s="20">
        <f t="shared" si="0"/>
        <v>50</v>
      </c>
      <c r="G43" s="23">
        <v>50</v>
      </c>
      <c r="H43" s="17">
        <v>0</v>
      </c>
      <c r="I43" s="22">
        <v>0</v>
      </c>
      <c r="J43" s="33">
        <f t="shared" si="1"/>
        <v>1</v>
      </c>
      <c r="K43" s="36">
        <v>96</v>
      </c>
      <c r="L43" s="35" t="s">
        <v>20</v>
      </c>
      <c r="M43" s="37"/>
    </row>
    <row r="44" s="2" customFormat="1" ht="29" customHeight="1" spans="1:13">
      <c r="A44" s="17">
        <v>40</v>
      </c>
      <c r="B44" s="21" t="s">
        <v>59</v>
      </c>
      <c r="C44" s="22">
        <v>871</v>
      </c>
      <c r="D44" s="19" t="s">
        <v>19</v>
      </c>
      <c r="E44" s="23">
        <v>200</v>
      </c>
      <c r="F44" s="20">
        <f t="shared" si="0"/>
        <v>200</v>
      </c>
      <c r="G44" s="23">
        <v>200</v>
      </c>
      <c r="H44" s="17">
        <v>0</v>
      </c>
      <c r="I44" s="22">
        <v>0</v>
      </c>
      <c r="J44" s="33">
        <f t="shared" si="1"/>
        <v>1</v>
      </c>
      <c r="K44" s="36">
        <v>94.3</v>
      </c>
      <c r="L44" s="35" t="s">
        <v>20</v>
      </c>
      <c r="M44" s="37"/>
    </row>
    <row r="45" s="2" customFormat="1" ht="29" customHeight="1" spans="1:13">
      <c r="A45" s="17">
        <v>41</v>
      </c>
      <c r="B45" s="21" t="s">
        <v>60</v>
      </c>
      <c r="C45" s="22">
        <v>872</v>
      </c>
      <c r="D45" s="19" t="s">
        <v>19</v>
      </c>
      <c r="E45" s="23">
        <v>340</v>
      </c>
      <c r="F45" s="20">
        <f t="shared" si="0"/>
        <v>340</v>
      </c>
      <c r="G45" s="23">
        <v>340</v>
      </c>
      <c r="H45" s="17">
        <v>0</v>
      </c>
      <c r="I45" s="22">
        <v>0</v>
      </c>
      <c r="J45" s="33">
        <f t="shared" si="1"/>
        <v>1</v>
      </c>
      <c r="K45" s="36">
        <v>95.3</v>
      </c>
      <c r="L45" s="35" t="s">
        <v>20</v>
      </c>
      <c r="M45" s="37"/>
    </row>
    <row r="46" s="2" customFormat="1" ht="29" customHeight="1" spans="1:13">
      <c r="A46" s="17">
        <v>42</v>
      </c>
      <c r="B46" s="21" t="s">
        <v>61</v>
      </c>
      <c r="C46" s="22">
        <v>873</v>
      </c>
      <c r="D46" s="19" t="s">
        <v>19</v>
      </c>
      <c r="E46" s="23">
        <v>60</v>
      </c>
      <c r="F46" s="20">
        <f t="shared" si="0"/>
        <v>60</v>
      </c>
      <c r="G46" s="23">
        <v>60</v>
      </c>
      <c r="H46" s="17">
        <v>0</v>
      </c>
      <c r="I46" s="22">
        <v>0</v>
      </c>
      <c r="J46" s="33">
        <f t="shared" si="1"/>
        <v>1</v>
      </c>
      <c r="K46" s="36">
        <v>97.5</v>
      </c>
      <c r="L46" s="35" t="s">
        <v>20</v>
      </c>
      <c r="M46" s="37"/>
    </row>
    <row r="47" s="2" customFormat="1" ht="29" customHeight="1" spans="1:13">
      <c r="A47" s="17">
        <v>43</v>
      </c>
      <c r="B47" s="21" t="s">
        <v>62</v>
      </c>
      <c r="C47" s="22">
        <v>874</v>
      </c>
      <c r="D47" s="19" t="s">
        <v>19</v>
      </c>
      <c r="E47" s="23">
        <v>15</v>
      </c>
      <c r="F47" s="20">
        <f t="shared" si="0"/>
        <v>15</v>
      </c>
      <c r="G47" s="23">
        <v>15</v>
      </c>
      <c r="H47" s="17">
        <v>0</v>
      </c>
      <c r="I47" s="22">
        <v>0</v>
      </c>
      <c r="J47" s="33">
        <f t="shared" si="1"/>
        <v>1</v>
      </c>
      <c r="K47" s="36">
        <v>97</v>
      </c>
      <c r="L47" s="35" t="s">
        <v>20</v>
      </c>
      <c r="M47" s="37"/>
    </row>
    <row r="48" s="2" customFormat="1" ht="29" customHeight="1" spans="1:13">
      <c r="A48" s="17">
        <v>44</v>
      </c>
      <c r="B48" s="21" t="s">
        <v>63</v>
      </c>
      <c r="C48" s="22">
        <v>875</v>
      </c>
      <c r="D48" s="19" t="s">
        <v>19</v>
      </c>
      <c r="E48" s="23">
        <v>5</v>
      </c>
      <c r="F48" s="20">
        <f t="shared" si="0"/>
        <v>5</v>
      </c>
      <c r="G48" s="23">
        <v>5</v>
      </c>
      <c r="H48" s="17">
        <v>0</v>
      </c>
      <c r="I48" s="22">
        <v>0</v>
      </c>
      <c r="J48" s="33">
        <f t="shared" si="1"/>
        <v>1</v>
      </c>
      <c r="K48" s="36">
        <v>100</v>
      </c>
      <c r="L48" s="35" t="s">
        <v>20</v>
      </c>
      <c r="M48" s="37"/>
    </row>
    <row r="49" s="2" customFormat="1" ht="52" customHeight="1" spans="1:13">
      <c r="A49" s="17">
        <v>45</v>
      </c>
      <c r="B49" s="21" t="s">
        <v>64</v>
      </c>
      <c r="C49" s="22">
        <v>876</v>
      </c>
      <c r="D49" s="19" t="s">
        <v>19</v>
      </c>
      <c r="E49" s="23">
        <v>2124</v>
      </c>
      <c r="F49" s="20">
        <f t="shared" si="0"/>
        <v>2124</v>
      </c>
      <c r="G49" s="23">
        <v>2124</v>
      </c>
      <c r="H49" s="17">
        <v>0</v>
      </c>
      <c r="I49" s="22">
        <v>0</v>
      </c>
      <c r="J49" s="33">
        <f t="shared" si="1"/>
        <v>1</v>
      </c>
      <c r="K49" s="36">
        <v>100</v>
      </c>
      <c r="L49" s="35" t="s">
        <v>20</v>
      </c>
      <c r="M49" s="37"/>
    </row>
    <row r="50" s="2" customFormat="1" ht="48" customHeight="1" spans="1:13">
      <c r="A50" s="17">
        <v>46</v>
      </c>
      <c r="B50" s="21" t="s">
        <v>65</v>
      </c>
      <c r="C50" s="22">
        <v>877</v>
      </c>
      <c r="D50" s="19" t="s">
        <v>19</v>
      </c>
      <c r="E50" s="23">
        <v>7400</v>
      </c>
      <c r="F50" s="20">
        <f t="shared" si="0"/>
        <v>0</v>
      </c>
      <c r="G50" s="23">
        <v>0</v>
      </c>
      <c r="H50" s="17">
        <v>0</v>
      </c>
      <c r="I50" s="22">
        <v>0</v>
      </c>
      <c r="J50" s="33">
        <f t="shared" si="1"/>
        <v>0</v>
      </c>
      <c r="K50" s="37">
        <v>0</v>
      </c>
      <c r="L50" s="35" t="s">
        <v>20</v>
      </c>
      <c r="M50" s="37"/>
    </row>
    <row r="51" s="2" customFormat="1" ht="43" customHeight="1" spans="1:13">
      <c r="A51" s="17">
        <v>47</v>
      </c>
      <c r="B51" s="21" t="s">
        <v>66</v>
      </c>
      <c r="C51" s="22">
        <v>878</v>
      </c>
      <c r="D51" s="19" t="s">
        <v>19</v>
      </c>
      <c r="E51" s="23">
        <v>63</v>
      </c>
      <c r="F51" s="20">
        <f t="shared" si="0"/>
        <v>31.4</v>
      </c>
      <c r="G51" s="23">
        <v>31.4</v>
      </c>
      <c r="H51" s="17">
        <v>0</v>
      </c>
      <c r="I51" s="22">
        <v>0</v>
      </c>
      <c r="J51" s="33">
        <f t="shared" si="1"/>
        <v>0.498412698412698</v>
      </c>
      <c r="K51" s="36">
        <v>92.5</v>
      </c>
      <c r="L51" s="35" t="s">
        <v>20</v>
      </c>
      <c r="M51" s="37"/>
    </row>
    <row r="52" s="2" customFormat="1" ht="50" customHeight="1" spans="1:13">
      <c r="A52" s="17">
        <v>48</v>
      </c>
      <c r="B52" s="21" t="s">
        <v>67</v>
      </c>
      <c r="C52" s="22">
        <v>879</v>
      </c>
      <c r="D52" s="19" t="s">
        <v>19</v>
      </c>
      <c r="E52" s="23">
        <v>439</v>
      </c>
      <c r="F52" s="20">
        <f t="shared" si="0"/>
        <v>439</v>
      </c>
      <c r="G52" s="23">
        <v>439</v>
      </c>
      <c r="H52" s="17">
        <v>0</v>
      </c>
      <c r="I52" s="22">
        <v>0</v>
      </c>
      <c r="J52" s="33">
        <f t="shared" si="1"/>
        <v>1</v>
      </c>
      <c r="K52" s="36">
        <v>100</v>
      </c>
      <c r="L52" s="35" t="s">
        <v>20</v>
      </c>
      <c r="M52" s="37"/>
    </row>
    <row r="53" s="2" customFormat="1" ht="53" customHeight="1" spans="1:13">
      <c r="A53" s="17">
        <v>49</v>
      </c>
      <c r="B53" s="21" t="s">
        <v>68</v>
      </c>
      <c r="C53" s="22">
        <v>880</v>
      </c>
      <c r="D53" s="19" t="s">
        <v>19</v>
      </c>
      <c r="E53" s="23">
        <v>200</v>
      </c>
      <c r="F53" s="20">
        <f t="shared" si="0"/>
        <v>200</v>
      </c>
      <c r="G53" s="23">
        <v>200</v>
      </c>
      <c r="H53" s="17">
        <v>0</v>
      </c>
      <c r="I53" s="22">
        <v>0</v>
      </c>
      <c r="J53" s="33">
        <f t="shared" si="1"/>
        <v>1</v>
      </c>
      <c r="K53" s="36">
        <v>100</v>
      </c>
      <c r="L53" s="35" t="s">
        <v>20</v>
      </c>
      <c r="M53" s="37"/>
    </row>
    <row r="54" s="2" customFormat="1" ht="43" customHeight="1" spans="1:13">
      <c r="A54" s="17">
        <v>50</v>
      </c>
      <c r="B54" s="21" t="s">
        <v>69</v>
      </c>
      <c r="C54" s="22">
        <v>881</v>
      </c>
      <c r="D54" s="19" t="s">
        <v>19</v>
      </c>
      <c r="E54" s="23">
        <v>39</v>
      </c>
      <c r="F54" s="20">
        <f t="shared" si="0"/>
        <v>39</v>
      </c>
      <c r="G54" s="23">
        <v>39</v>
      </c>
      <c r="H54" s="17">
        <v>0</v>
      </c>
      <c r="I54" s="22">
        <v>0</v>
      </c>
      <c r="J54" s="33">
        <f t="shared" si="1"/>
        <v>1</v>
      </c>
      <c r="K54" s="36">
        <v>97.5</v>
      </c>
      <c r="L54" s="35" t="s">
        <v>20</v>
      </c>
      <c r="M54" s="37"/>
    </row>
    <row r="55" s="2" customFormat="1" ht="47" customHeight="1" spans="1:13">
      <c r="A55" s="17">
        <v>51</v>
      </c>
      <c r="B55" s="21" t="s">
        <v>70</v>
      </c>
      <c r="C55" s="22">
        <v>882</v>
      </c>
      <c r="D55" s="19" t="s">
        <v>19</v>
      </c>
      <c r="E55" s="23">
        <v>2569</v>
      </c>
      <c r="F55" s="20">
        <f t="shared" si="0"/>
        <v>1955.25</v>
      </c>
      <c r="G55" s="23">
        <v>1955.25</v>
      </c>
      <c r="H55" s="17">
        <v>0</v>
      </c>
      <c r="I55" s="22">
        <v>0</v>
      </c>
      <c r="J55" s="33">
        <f t="shared" si="1"/>
        <v>0.761093810821331</v>
      </c>
      <c r="K55" s="36">
        <v>98</v>
      </c>
      <c r="L55" s="35" t="s">
        <v>20</v>
      </c>
      <c r="M55" s="37"/>
    </row>
    <row r="56" s="2" customFormat="1" ht="47" customHeight="1" spans="1:13">
      <c r="A56" s="17">
        <v>52</v>
      </c>
      <c r="B56" s="21" t="s">
        <v>71</v>
      </c>
      <c r="C56" s="22">
        <v>883</v>
      </c>
      <c r="D56" s="19" t="s">
        <v>19</v>
      </c>
      <c r="E56" s="23">
        <v>1212.4</v>
      </c>
      <c r="F56" s="20">
        <f t="shared" si="0"/>
        <v>1212.4</v>
      </c>
      <c r="G56" s="23">
        <v>1212.4</v>
      </c>
      <c r="H56" s="17">
        <v>0</v>
      </c>
      <c r="I56" s="22">
        <v>0</v>
      </c>
      <c r="J56" s="33">
        <f t="shared" si="1"/>
        <v>1</v>
      </c>
      <c r="K56" s="36">
        <v>97.6</v>
      </c>
      <c r="L56" s="35" t="s">
        <v>20</v>
      </c>
      <c r="M56" s="37"/>
    </row>
    <row r="57" s="2" customFormat="1" ht="47" customHeight="1" spans="1:13">
      <c r="A57" s="17">
        <v>53</v>
      </c>
      <c r="B57" s="21" t="s">
        <v>72</v>
      </c>
      <c r="C57" s="22">
        <v>884</v>
      </c>
      <c r="D57" s="19" t="s">
        <v>19</v>
      </c>
      <c r="E57" s="23">
        <v>312</v>
      </c>
      <c r="F57" s="20">
        <f t="shared" si="0"/>
        <v>312</v>
      </c>
      <c r="G57" s="23">
        <v>312</v>
      </c>
      <c r="H57" s="17">
        <v>0</v>
      </c>
      <c r="I57" s="22">
        <v>0</v>
      </c>
      <c r="J57" s="33">
        <f t="shared" si="1"/>
        <v>1</v>
      </c>
      <c r="K57" s="36">
        <v>97.5</v>
      </c>
      <c r="L57" s="35" t="s">
        <v>20</v>
      </c>
      <c r="M57" s="37"/>
    </row>
    <row r="58" s="2" customFormat="1" ht="61" customHeight="1" spans="1:13">
      <c r="A58" s="17">
        <v>54</v>
      </c>
      <c r="B58" s="21" t="s">
        <v>73</v>
      </c>
      <c r="C58" s="22">
        <v>885</v>
      </c>
      <c r="D58" s="19" t="s">
        <v>19</v>
      </c>
      <c r="E58" s="23">
        <v>528</v>
      </c>
      <c r="F58" s="20">
        <f t="shared" si="0"/>
        <v>528</v>
      </c>
      <c r="G58" s="23">
        <v>528</v>
      </c>
      <c r="H58" s="17">
        <v>0</v>
      </c>
      <c r="I58" s="22">
        <v>0</v>
      </c>
      <c r="J58" s="33">
        <f t="shared" si="1"/>
        <v>1</v>
      </c>
      <c r="K58" s="36">
        <v>97.5</v>
      </c>
      <c r="L58" s="35" t="s">
        <v>20</v>
      </c>
      <c r="M58" s="37"/>
    </row>
    <row r="59" s="2" customFormat="1" ht="61" customHeight="1" spans="1:13">
      <c r="A59" s="17">
        <v>55</v>
      </c>
      <c r="B59" s="21" t="s">
        <v>74</v>
      </c>
      <c r="C59" s="22">
        <v>886</v>
      </c>
      <c r="D59" s="19" t="s">
        <v>19</v>
      </c>
      <c r="E59" s="23">
        <v>1157</v>
      </c>
      <c r="F59" s="20">
        <f t="shared" si="0"/>
        <v>1157</v>
      </c>
      <c r="G59" s="23">
        <v>1157</v>
      </c>
      <c r="H59" s="17">
        <v>0</v>
      </c>
      <c r="I59" s="22">
        <v>0</v>
      </c>
      <c r="J59" s="33">
        <f t="shared" si="1"/>
        <v>1</v>
      </c>
      <c r="K59" s="36">
        <v>97.5</v>
      </c>
      <c r="L59" s="35" t="s">
        <v>20</v>
      </c>
      <c r="M59" s="37"/>
    </row>
    <row r="60" s="2" customFormat="1" ht="48" customHeight="1" spans="1:13">
      <c r="A60" s="17">
        <v>56</v>
      </c>
      <c r="B60" s="21" t="s">
        <v>75</v>
      </c>
      <c r="C60" s="22">
        <v>887</v>
      </c>
      <c r="D60" s="19" t="s">
        <v>19</v>
      </c>
      <c r="E60" s="23">
        <v>6000</v>
      </c>
      <c r="F60" s="20">
        <f t="shared" si="0"/>
        <v>5471.3948</v>
      </c>
      <c r="G60" s="23">
        <v>5471.3948</v>
      </c>
      <c r="H60" s="17">
        <v>0</v>
      </c>
      <c r="I60" s="22">
        <v>0</v>
      </c>
      <c r="J60" s="33">
        <f t="shared" si="1"/>
        <v>0.911899133333333</v>
      </c>
      <c r="K60" s="36">
        <v>89</v>
      </c>
      <c r="L60" s="35" t="s">
        <v>20</v>
      </c>
      <c r="M60" s="37"/>
    </row>
    <row r="61" s="2" customFormat="1" ht="63" customHeight="1" spans="1:13">
      <c r="A61" s="17">
        <v>57</v>
      </c>
      <c r="B61" s="18" t="s">
        <v>76</v>
      </c>
      <c r="C61" s="17">
        <v>888</v>
      </c>
      <c r="D61" s="19" t="s">
        <v>19</v>
      </c>
      <c r="E61" s="20">
        <v>8000</v>
      </c>
      <c r="F61" s="20">
        <f t="shared" si="0"/>
        <v>8000</v>
      </c>
      <c r="G61" s="20">
        <v>8000</v>
      </c>
      <c r="H61" s="17">
        <v>0</v>
      </c>
      <c r="I61" s="22">
        <v>0</v>
      </c>
      <c r="J61" s="33">
        <f t="shared" si="1"/>
        <v>1</v>
      </c>
      <c r="K61" s="34">
        <v>95</v>
      </c>
      <c r="L61" s="35" t="s">
        <v>20</v>
      </c>
      <c r="M61" s="35"/>
    </row>
    <row r="62" s="2" customFormat="1" ht="43" customHeight="1" spans="1:13">
      <c r="A62" s="17">
        <v>58</v>
      </c>
      <c r="B62" s="21" t="s">
        <v>77</v>
      </c>
      <c r="C62" s="22">
        <v>889</v>
      </c>
      <c r="D62" s="19" t="s">
        <v>19</v>
      </c>
      <c r="E62" s="23">
        <v>800</v>
      </c>
      <c r="F62" s="20">
        <f t="shared" si="0"/>
        <v>588.553602</v>
      </c>
      <c r="G62" s="23">
        <v>588.553602</v>
      </c>
      <c r="H62" s="17">
        <v>0</v>
      </c>
      <c r="I62" s="22">
        <v>0</v>
      </c>
      <c r="J62" s="33">
        <f t="shared" si="1"/>
        <v>0.7356920025</v>
      </c>
      <c r="K62" s="36">
        <v>94</v>
      </c>
      <c r="L62" s="35" t="s">
        <v>20</v>
      </c>
      <c r="M62" s="37"/>
    </row>
    <row r="63" s="2" customFormat="1" ht="64" customHeight="1" spans="1:13">
      <c r="A63" s="17">
        <v>59</v>
      </c>
      <c r="B63" s="21" t="s">
        <v>78</v>
      </c>
      <c r="C63" s="22">
        <v>890</v>
      </c>
      <c r="D63" s="19" t="s">
        <v>19</v>
      </c>
      <c r="E63" s="23">
        <v>5000</v>
      </c>
      <c r="F63" s="20">
        <f t="shared" si="0"/>
        <v>5000</v>
      </c>
      <c r="G63" s="23">
        <v>5000</v>
      </c>
      <c r="H63" s="17">
        <v>0</v>
      </c>
      <c r="I63" s="22">
        <v>0</v>
      </c>
      <c r="J63" s="33">
        <f t="shared" si="1"/>
        <v>1</v>
      </c>
      <c r="K63" s="36">
        <v>96</v>
      </c>
      <c r="L63" s="35" t="s">
        <v>20</v>
      </c>
      <c r="M63" s="37"/>
    </row>
    <row r="64" s="2" customFormat="1" ht="43" customHeight="1" spans="1:13">
      <c r="A64" s="17">
        <v>60</v>
      </c>
      <c r="B64" s="24" t="s">
        <v>79</v>
      </c>
      <c r="C64" s="22">
        <v>891</v>
      </c>
      <c r="D64" s="19" t="s">
        <v>19</v>
      </c>
      <c r="E64" s="23">
        <v>27900</v>
      </c>
      <c r="F64" s="20">
        <f t="shared" si="0"/>
        <v>25300</v>
      </c>
      <c r="G64" s="23">
        <v>25300</v>
      </c>
      <c r="H64" s="17">
        <v>0</v>
      </c>
      <c r="I64" s="22">
        <v>0</v>
      </c>
      <c r="J64" s="33">
        <f t="shared" si="1"/>
        <v>0.906810035842294</v>
      </c>
      <c r="K64" s="36">
        <v>96.5</v>
      </c>
      <c r="L64" s="35" t="s">
        <v>20</v>
      </c>
      <c r="M64" s="37"/>
    </row>
    <row r="65" s="2" customFormat="1" ht="47" customHeight="1" spans="1:13">
      <c r="A65" s="17">
        <v>61</v>
      </c>
      <c r="B65" s="21" t="s">
        <v>80</v>
      </c>
      <c r="C65" s="22">
        <v>892</v>
      </c>
      <c r="D65" s="19" t="s">
        <v>19</v>
      </c>
      <c r="E65" s="23">
        <v>5000</v>
      </c>
      <c r="F65" s="20">
        <f t="shared" si="0"/>
        <v>5000</v>
      </c>
      <c r="G65" s="23">
        <v>5000</v>
      </c>
      <c r="H65" s="17">
        <v>0</v>
      </c>
      <c r="I65" s="22">
        <v>0</v>
      </c>
      <c r="J65" s="33">
        <f t="shared" si="1"/>
        <v>1</v>
      </c>
      <c r="K65" s="36">
        <v>100</v>
      </c>
      <c r="L65" s="35" t="s">
        <v>20</v>
      </c>
      <c r="M65" s="37"/>
    </row>
    <row r="66" s="2" customFormat="1" ht="48" customHeight="1" spans="1:13">
      <c r="A66" s="17">
        <v>62</v>
      </c>
      <c r="B66" s="21" t="s">
        <v>81</v>
      </c>
      <c r="C66" s="22">
        <v>893</v>
      </c>
      <c r="D66" s="19" t="s">
        <v>19</v>
      </c>
      <c r="E66" s="23">
        <v>11000</v>
      </c>
      <c r="F66" s="20">
        <f t="shared" si="0"/>
        <v>11000</v>
      </c>
      <c r="G66" s="23">
        <v>11000</v>
      </c>
      <c r="H66" s="17">
        <v>0</v>
      </c>
      <c r="I66" s="22">
        <v>0</v>
      </c>
      <c r="J66" s="33">
        <f t="shared" si="1"/>
        <v>1</v>
      </c>
      <c r="K66" s="36">
        <v>100</v>
      </c>
      <c r="L66" s="35" t="s">
        <v>20</v>
      </c>
      <c r="M66" s="37"/>
    </row>
    <row r="67" s="2" customFormat="1" ht="39" customHeight="1" spans="1:13">
      <c r="A67" s="17">
        <v>63</v>
      </c>
      <c r="B67" s="21" t="s">
        <v>82</v>
      </c>
      <c r="C67" s="22">
        <v>894</v>
      </c>
      <c r="D67" s="19" t="s">
        <v>19</v>
      </c>
      <c r="E67" s="23">
        <v>405.4157</v>
      </c>
      <c r="F67" s="20">
        <f t="shared" si="0"/>
        <v>405.4157</v>
      </c>
      <c r="G67" s="23">
        <v>405.4157</v>
      </c>
      <c r="H67" s="17">
        <v>0</v>
      </c>
      <c r="I67" s="22">
        <v>0</v>
      </c>
      <c r="J67" s="33">
        <f t="shared" si="1"/>
        <v>1</v>
      </c>
      <c r="K67" s="36">
        <v>98</v>
      </c>
      <c r="L67" s="35" t="s">
        <v>20</v>
      </c>
      <c r="M67" s="37"/>
    </row>
    <row r="68" s="2" customFormat="1" ht="29" customHeight="1" spans="1:13">
      <c r="A68" s="17">
        <v>64</v>
      </c>
      <c r="B68" s="21" t="s">
        <v>83</v>
      </c>
      <c r="C68" s="22">
        <v>895</v>
      </c>
      <c r="D68" s="19" t="s">
        <v>19</v>
      </c>
      <c r="E68" s="23">
        <v>19.2</v>
      </c>
      <c r="F68" s="20">
        <f t="shared" si="0"/>
        <v>19.2</v>
      </c>
      <c r="G68" s="23">
        <v>19.2</v>
      </c>
      <c r="H68" s="17">
        <v>0</v>
      </c>
      <c r="I68" s="22">
        <v>0</v>
      </c>
      <c r="J68" s="33">
        <f t="shared" si="1"/>
        <v>1</v>
      </c>
      <c r="K68" s="36">
        <v>100</v>
      </c>
      <c r="L68" s="35" t="s">
        <v>20</v>
      </c>
      <c r="M68" s="37"/>
    </row>
    <row r="69" s="2" customFormat="1" ht="29" customHeight="1" spans="1:13">
      <c r="A69" s="17">
        <v>65</v>
      </c>
      <c r="B69" s="21" t="s">
        <v>84</v>
      </c>
      <c r="C69" s="22">
        <v>896</v>
      </c>
      <c r="D69" s="19" t="s">
        <v>19</v>
      </c>
      <c r="E69" s="23">
        <v>104.27</v>
      </c>
      <c r="F69" s="20">
        <f t="shared" si="0"/>
        <v>104.27</v>
      </c>
      <c r="G69" s="23">
        <v>104.27</v>
      </c>
      <c r="H69" s="17">
        <v>0</v>
      </c>
      <c r="I69" s="22">
        <v>0</v>
      </c>
      <c r="J69" s="33">
        <f t="shared" si="1"/>
        <v>1</v>
      </c>
      <c r="K69" s="36">
        <v>92</v>
      </c>
      <c r="L69" s="35" t="s">
        <v>20</v>
      </c>
      <c r="M69" s="37"/>
    </row>
    <row r="70" s="2" customFormat="1" ht="29" customHeight="1" spans="1:13">
      <c r="A70" s="17">
        <v>66</v>
      </c>
      <c r="B70" s="21" t="s">
        <v>85</v>
      </c>
      <c r="C70" s="22">
        <v>897</v>
      </c>
      <c r="D70" s="19" t="s">
        <v>19</v>
      </c>
      <c r="E70" s="23">
        <v>5.99</v>
      </c>
      <c r="F70" s="20">
        <f t="shared" ref="F70:F94" si="2">G70</f>
        <v>5.99</v>
      </c>
      <c r="G70" s="23">
        <v>5.99</v>
      </c>
      <c r="H70" s="17">
        <v>0</v>
      </c>
      <c r="I70" s="22">
        <v>0</v>
      </c>
      <c r="J70" s="33">
        <f t="shared" ref="J70:J94" si="3">G70/E70</f>
        <v>1</v>
      </c>
      <c r="K70" s="36">
        <v>97</v>
      </c>
      <c r="L70" s="35" t="s">
        <v>20</v>
      </c>
      <c r="M70" s="37"/>
    </row>
    <row r="71" s="2" customFormat="1" ht="29" customHeight="1" spans="1:13">
      <c r="A71" s="17">
        <v>67</v>
      </c>
      <c r="B71" s="21" t="s">
        <v>86</v>
      </c>
      <c r="C71" s="22">
        <v>898</v>
      </c>
      <c r="D71" s="19" t="s">
        <v>19</v>
      </c>
      <c r="E71" s="23">
        <v>10</v>
      </c>
      <c r="F71" s="20">
        <f t="shared" si="2"/>
        <v>10</v>
      </c>
      <c r="G71" s="23">
        <v>10</v>
      </c>
      <c r="H71" s="17">
        <v>0</v>
      </c>
      <c r="I71" s="22">
        <v>0</v>
      </c>
      <c r="J71" s="33">
        <f t="shared" si="3"/>
        <v>1</v>
      </c>
      <c r="K71" s="36">
        <v>97</v>
      </c>
      <c r="L71" s="35" t="s">
        <v>20</v>
      </c>
      <c r="M71" s="37"/>
    </row>
    <row r="72" s="2" customFormat="1" ht="29" customHeight="1" spans="1:13">
      <c r="A72" s="17">
        <v>68</v>
      </c>
      <c r="B72" s="21" t="s">
        <v>87</v>
      </c>
      <c r="C72" s="22">
        <v>899</v>
      </c>
      <c r="D72" s="19" t="s">
        <v>19</v>
      </c>
      <c r="E72" s="23">
        <v>14.72259</v>
      </c>
      <c r="F72" s="20">
        <f t="shared" si="2"/>
        <v>14.72259</v>
      </c>
      <c r="G72" s="23">
        <v>14.72259</v>
      </c>
      <c r="H72" s="17">
        <v>0</v>
      </c>
      <c r="I72" s="22">
        <v>0</v>
      </c>
      <c r="J72" s="33">
        <f t="shared" si="3"/>
        <v>1</v>
      </c>
      <c r="K72" s="36">
        <v>98</v>
      </c>
      <c r="L72" s="35" t="s">
        <v>20</v>
      </c>
      <c r="M72" s="37"/>
    </row>
    <row r="73" s="2" customFormat="1" ht="29" customHeight="1" spans="1:13">
      <c r="A73" s="17">
        <v>69</v>
      </c>
      <c r="B73" s="21" t="s">
        <v>88</v>
      </c>
      <c r="C73" s="22">
        <v>900</v>
      </c>
      <c r="D73" s="19" t="s">
        <v>19</v>
      </c>
      <c r="E73" s="23">
        <v>15</v>
      </c>
      <c r="F73" s="20">
        <f t="shared" si="2"/>
        <v>15</v>
      </c>
      <c r="G73" s="23">
        <v>15</v>
      </c>
      <c r="H73" s="17">
        <v>0</v>
      </c>
      <c r="I73" s="22">
        <v>0</v>
      </c>
      <c r="J73" s="33">
        <f t="shared" si="3"/>
        <v>1</v>
      </c>
      <c r="K73" s="36">
        <v>99</v>
      </c>
      <c r="L73" s="35" t="s">
        <v>20</v>
      </c>
      <c r="M73" s="37"/>
    </row>
    <row r="74" s="2" customFormat="1" ht="29" customHeight="1" spans="1:13">
      <c r="A74" s="17">
        <v>70</v>
      </c>
      <c r="B74" s="21" t="s">
        <v>89</v>
      </c>
      <c r="C74" s="22">
        <v>901</v>
      </c>
      <c r="D74" s="19" t="s">
        <v>19</v>
      </c>
      <c r="E74" s="23">
        <v>18</v>
      </c>
      <c r="F74" s="20">
        <f t="shared" si="2"/>
        <v>18</v>
      </c>
      <c r="G74" s="23">
        <v>18</v>
      </c>
      <c r="H74" s="17">
        <v>0</v>
      </c>
      <c r="I74" s="22">
        <v>0</v>
      </c>
      <c r="J74" s="33">
        <f t="shared" si="3"/>
        <v>1</v>
      </c>
      <c r="K74" s="36">
        <v>97</v>
      </c>
      <c r="L74" s="35" t="s">
        <v>20</v>
      </c>
      <c r="M74" s="37"/>
    </row>
    <row r="75" s="2" customFormat="1" ht="29" customHeight="1" spans="1:13">
      <c r="A75" s="17">
        <v>71</v>
      </c>
      <c r="B75" s="21" t="s">
        <v>90</v>
      </c>
      <c r="C75" s="22">
        <v>902</v>
      </c>
      <c r="D75" s="19" t="s">
        <v>19</v>
      </c>
      <c r="E75" s="23">
        <v>300</v>
      </c>
      <c r="F75" s="20">
        <f t="shared" si="2"/>
        <v>300</v>
      </c>
      <c r="G75" s="23">
        <v>300</v>
      </c>
      <c r="H75" s="17">
        <v>0</v>
      </c>
      <c r="I75" s="22">
        <v>0</v>
      </c>
      <c r="J75" s="33">
        <f t="shared" si="3"/>
        <v>1</v>
      </c>
      <c r="K75" s="36">
        <v>98</v>
      </c>
      <c r="L75" s="35" t="s">
        <v>20</v>
      </c>
      <c r="M75" s="37"/>
    </row>
    <row r="76" s="2" customFormat="1" ht="35" customHeight="1" spans="1:13">
      <c r="A76" s="17">
        <v>72</v>
      </c>
      <c r="B76" s="21" t="s">
        <v>91</v>
      </c>
      <c r="C76" s="22">
        <v>903</v>
      </c>
      <c r="D76" s="19" t="s">
        <v>19</v>
      </c>
      <c r="E76" s="23">
        <v>190</v>
      </c>
      <c r="F76" s="20">
        <f t="shared" si="2"/>
        <v>190</v>
      </c>
      <c r="G76" s="23">
        <v>190</v>
      </c>
      <c r="H76" s="17">
        <v>0</v>
      </c>
      <c r="I76" s="22">
        <v>0</v>
      </c>
      <c r="J76" s="33">
        <f t="shared" si="3"/>
        <v>1</v>
      </c>
      <c r="K76" s="36">
        <v>100</v>
      </c>
      <c r="L76" s="35" t="s">
        <v>20</v>
      </c>
      <c r="M76" s="37"/>
    </row>
    <row r="77" s="2" customFormat="1" ht="29" customHeight="1" spans="1:13">
      <c r="A77" s="17">
        <v>73</v>
      </c>
      <c r="B77" s="21" t="s">
        <v>92</v>
      </c>
      <c r="C77" s="22">
        <v>904</v>
      </c>
      <c r="D77" s="19" t="s">
        <v>19</v>
      </c>
      <c r="E77" s="23">
        <v>100</v>
      </c>
      <c r="F77" s="20">
        <f t="shared" si="2"/>
        <v>100</v>
      </c>
      <c r="G77" s="23">
        <v>100</v>
      </c>
      <c r="H77" s="17">
        <v>0</v>
      </c>
      <c r="I77" s="22">
        <v>0</v>
      </c>
      <c r="J77" s="33">
        <f t="shared" si="3"/>
        <v>1</v>
      </c>
      <c r="K77" s="36">
        <v>97</v>
      </c>
      <c r="L77" s="35" t="s">
        <v>20</v>
      </c>
      <c r="M77" s="37"/>
    </row>
    <row r="78" s="2" customFormat="1" ht="29" customHeight="1" spans="1:13">
      <c r="A78" s="17">
        <v>74</v>
      </c>
      <c r="B78" s="21" t="s">
        <v>93</v>
      </c>
      <c r="C78" s="22">
        <v>905</v>
      </c>
      <c r="D78" s="19" t="s">
        <v>19</v>
      </c>
      <c r="E78" s="23">
        <v>15</v>
      </c>
      <c r="F78" s="20">
        <f t="shared" si="2"/>
        <v>15</v>
      </c>
      <c r="G78" s="23">
        <v>15</v>
      </c>
      <c r="H78" s="17">
        <v>0</v>
      </c>
      <c r="I78" s="22">
        <v>0</v>
      </c>
      <c r="J78" s="33">
        <f t="shared" si="3"/>
        <v>1</v>
      </c>
      <c r="K78" s="36">
        <v>95</v>
      </c>
      <c r="L78" s="35" t="s">
        <v>20</v>
      </c>
      <c r="M78" s="37"/>
    </row>
    <row r="79" s="2" customFormat="1" ht="40" customHeight="1" spans="1:13">
      <c r="A79" s="17">
        <v>75</v>
      </c>
      <c r="B79" s="21" t="s">
        <v>94</v>
      </c>
      <c r="C79" s="22">
        <v>906</v>
      </c>
      <c r="D79" s="19" t="s">
        <v>19</v>
      </c>
      <c r="E79" s="23">
        <v>19.5</v>
      </c>
      <c r="F79" s="20">
        <f t="shared" si="2"/>
        <v>19.5</v>
      </c>
      <c r="G79" s="23">
        <v>19.5</v>
      </c>
      <c r="H79" s="17">
        <v>0</v>
      </c>
      <c r="I79" s="22">
        <v>0</v>
      </c>
      <c r="J79" s="33">
        <f t="shared" si="3"/>
        <v>1</v>
      </c>
      <c r="K79" s="36">
        <v>98</v>
      </c>
      <c r="L79" s="35" t="s">
        <v>20</v>
      </c>
      <c r="M79" s="37"/>
    </row>
    <row r="80" s="2" customFormat="1" ht="29" customHeight="1" spans="1:13">
      <c r="A80" s="17">
        <v>76</v>
      </c>
      <c r="B80" s="21" t="s">
        <v>95</v>
      </c>
      <c r="C80" s="22">
        <v>907</v>
      </c>
      <c r="D80" s="19" t="s">
        <v>19</v>
      </c>
      <c r="E80" s="23">
        <v>40</v>
      </c>
      <c r="F80" s="20">
        <f t="shared" si="2"/>
        <v>40</v>
      </c>
      <c r="G80" s="23">
        <v>40</v>
      </c>
      <c r="H80" s="17">
        <v>0</v>
      </c>
      <c r="I80" s="22">
        <v>0</v>
      </c>
      <c r="J80" s="33">
        <f t="shared" si="3"/>
        <v>1</v>
      </c>
      <c r="K80" s="36">
        <v>98</v>
      </c>
      <c r="L80" s="35" t="s">
        <v>20</v>
      </c>
      <c r="M80" s="37"/>
    </row>
    <row r="81" s="2" customFormat="1" ht="29" customHeight="1" spans="1:13">
      <c r="A81" s="17">
        <v>77</v>
      </c>
      <c r="B81" s="21" t="s">
        <v>96</v>
      </c>
      <c r="C81" s="22">
        <v>908</v>
      </c>
      <c r="D81" s="19" t="s">
        <v>19</v>
      </c>
      <c r="E81" s="23">
        <v>260</v>
      </c>
      <c r="F81" s="20">
        <f t="shared" si="2"/>
        <v>260</v>
      </c>
      <c r="G81" s="23">
        <v>260</v>
      </c>
      <c r="H81" s="17">
        <v>0</v>
      </c>
      <c r="I81" s="22">
        <v>0</v>
      </c>
      <c r="J81" s="33">
        <f t="shared" si="3"/>
        <v>1</v>
      </c>
      <c r="K81" s="36">
        <v>98</v>
      </c>
      <c r="L81" s="35" t="s">
        <v>20</v>
      </c>
      <c r="M81" s="37"/>
    </row>
    <row r="82" s="2" customFormat="1" ht="29" customHeight="1" spans="1:13">
      <c r="A82" s="17">
        <v>78</v>
      </c>
      <c r="B82" s="21" t="s">
        <v>97</v>
      </c>
      <c r="C82" s="22">
        <v>909</v>
      </c>
      <c r="D82" s="19" t="s">
        <v>19</v>
      </c>
      <c r="E82" s="23">
        <v>9</v>
      </c>
      <c r="F82" s="20">
        <f t="shared" si="2"/>
        <v>9</v>
      </c>
      <c r="G82" s="23">
        <v>9</v>
      </c>
      <c r="H82" s="17">
        <v>0</v>
      </c>
      <c r="I82" s="22">
        <v>0</v>
      </c>
      <c r="J82" s="33">
        <f t="shared" si="3"/>
        <v>1</v>
      </c>
      <c r="K82" s="36">
        <v>100</v>
      </c>
      <c r="L82" s="35" t="s">
        <v>20</v>
      </c>
      <c r="M82" s="37"/>
    </row>
    <row r="83" s="2" customFormat="1" ht="29" customHeight="1" spans="1:13">
      <c r="A83" s="17">
        <v>79</v>
      </c>
      <c r="B83" s="21" t="s">
        <v>98</v>
      </c>
      <c r="C83" s="22">
        <v>910</v>
      </c>
      <c r="D83" s="19" t="s">
        <v>19</v>
      </c>
      <c r="E83" s="23">
        <v>1179.75</v>
      </c>
      <c r="F83" s="20">
        <f t="shared" si="2"/>
        <v>1089.28599</v>
      </c>
      <c r="G83" s="23">
        <v>1089.28599</v>
      </c>
      <c r="H83" s="17">
        <v>0</v>
      </c>
      <c r="I83" s="22">
        <v>0</v>
      </c>
      <c r="J83" s="33">
        <f t="shared" si="3"/>
        <v>0.923319338842975</v>
      </c>
      <c r="K83" s="36">
        <v>99</v>
      </c>
      <c r="L83" s="35" t="s">
        <v>20</v>
      </c>
      <c r="M83" s="37"/>
    </row>
    <row r="84" s="2" customFormat="1" ht="29" customHeight="1" spans="1:13">
      <c r="A84" s="17">
        <v>80</v>
      </c>
      <c r="B84" s="21" t="s">
        <v>99</v>
      </c>
      <c r="C84" s="22">
        <v>911</v>
      </c>
      <c r="D84" s="19" t="s">
        <v>19</v>
      </c>
      <c r="E84" s="23">
        <v>179.47</v>
      </c>
      <c r="F84" s="20">
        <f t="shared" si="2"/>
        <v>179.47</v>
      </c>
      <c r="G84" s="23">
        <v>179.47</v>
      </c>
      <c r="H84" s="17">
        <v>0</v>
      </c>
      <c r="I84" s="22">
        <v>0</v>
      </c>
      <c r="J84" s="33">
        <f t="shared" si="3"/>
        <v>1</v>
      </c>
      <c r="K84" s="36">
        <v>99</v>
      </c>
      <c r="L84" s="35" t="s">
        <v>20</v>
      </c>
      <c r="M84" s="37"/>
    </row>
    <row r="85" s="2" customFormat="1" ht="29" customHeight="1" spans="1:13">
      <c r="A85" s="17">
        <v>81</v>
      </c>
      <c r="B85" s="21" t="s">
        <v>100</v>
      </c>
      <c r="C85" s="22">
        <v>912</v>
      </c>
      <c r="D85" s="19" t="s">
        <v>19</v>
      </c>
      <c r="E85" s="23">
        <v>90.222506</v>
      </c>
      <c r="F85" s="20">
        <f t="shared" si="2"/>
        <v>90.222506</v>
      </c>
      <c r="G85" s="23">
        <v>90.222506</v>
      </c>
      <c r="H85" s="17">
        <v>0</v>
      </c>
      <c r="I85" s="22">
        <v>0</v>
      </c>
      <c r="J85" s="33">
        <f t="shared" si="3"/>
        <v>1</v>
      </c>
      <c r="K85" s="36">
        <v>99</v>
      </c>
      <c r="L85" s="35" t="s">
        <v>20</v>
      </c>
      <c r="M85" s="37"/>
    </row>
    <row r="86" s="2" customFormat="1" ht="29" customHeight="1" spans="1:13">
      <c r="A86" s="17">
        <v>82</v>
      </c>
      <c r="B86" s="21" t="s">
        <v>101</v>
      </c>
      <c r="C86" s="22">
        <v>913</v>
      </c>
      <c r="D86" s="19" t="s">
        <v>19</v>
      </c>
      <c r="E86" s="23">
        <v>9.9348</v>
      </c>
      <c r="F86" s="20">
        <f t="shared" si="2"/>
        <v>9.9348</v>
      </c>
      <c r="G86" s="23">
        <v>9.9348</v>
      </c>
      <c r="H86" s="17">
        <v>0</v>
      </c>
      <c r="I86" s="22">
        <v>0</v>
      </c>
      <c r="J86" s="33">
        <f t="shared" si="3"/>
        <v>1</v>
      </c>
      <c r="K86" s="36">
        <v>98</v>
      </c>
      <c r="L86" s="35" t="s">
        <v>20</v>
      </c>
      <c r="M86" s="37"/>
    </row>
    <row r="87" s="2" customFormat="1" ht="29" customHeight="1" spans="1:13">
      <c r="A87" s="17">
        <v>83</v>
      </c>
      <c r="B87" s="21" t="s">
        <v>102</v>
      </c>
      <c r="C87" s="22">
        <v>914</v>
      </c>
      <c r="D87" s="19" t="s">
        <v>19</v>
      </c>
      <c r="E87" s="23">
        <v>36.1984</v>
      </c>
      <c r="F87" s="20">
        <f t="shared" si="2"/>
        <v>36.1984</v>
      </c>
      <c r="G87" s="23">
        <v>36.1984</v>
      </c>
      <c r="H87" s="17">
        <v>0</v>
      </c>
      <c r="I87" s="22">
        <v>0</v>
      </c>
      <c r="J87" s="33">
        <f t="shared" si="3"/>
        <v>1</v>
      </c>
      <c r="K87" s="36">
        <v>99</v>
      </c>
      <c r="L87" s="35" t="s">
        <v>20</v>
      </c>
      <c r="M87" s="37"/>
    </row>
    <row r="88" s="2" customFormat="1" ht="29" customHeight="1" spans="1:13">
      <c r="A88" s="17">
        <v>84</v>
      </c>
      <c r="B88" s="18" t="s">
        <v>103</v>
      </c>
      <c r="C88" s="17">
        <v>915</v>
      </c>
      <c r="D88" s="19" t="s">
        <v>19</v>
      </c>
      <c r="E88" s="20">
        <v>222.95</v>
      </c>
      <c r="F88" s="20">
        <f t="shared" si="2"/>
        <v>222.95</v>
      </c>
      <c r="G88" s="20">
        <v>222.95</v>
      </c>
      <c r="H88" s="17">
        <v>0</v>
      </c>
      <c r="I88" s="22">
        <v>0</v>
      </c>
      <c r="J88" s="33">
        <f t="shared" si="3"/>
        <v>1</v>
      </c>
      <c r="K88" s="34">
        <v>100</v>
      </c>
      <c r="L88" s="35" t="s">
        <v>20</v>
      </c>
      <c r="M88" s="35"/>
    </row>
    <row r="89" s="2" customFormat="1" ht="29" customHeight="1" spans="1:13">
      <c r="A89" s="17">
        <v>85</v>
      </c>
      <c r="B89" s="21" t="s">
        <v>104</v>
      </c>
      <c r="C89" s="22">
        <v>916</v>
      </c>
      <c r="D89" s="19" t="s">
        <v>19</v>
      </c>
      <c r="E89" s="23">
        <v>4113.5813</v>
      </c>
      <c r="F89" s="20">
        <f t="shared" si="2"/>
        <v>4113.5813</v>
      </c>
      <c r="G89" s="23">
        <v>4113.5813</v>
      </c>
      <c r="H89" s="17">
        <v>0</v>
      </c>
      <c r="I89" s="22">
        <v>0</v>
      </c>
      <c r="J89" s="33">
        <f t="shared" si="3"/>
        <v>1</v>
      </c>
      <c r="K89" s="36">
        <v>100</v>
      </c>
      <c r="L89" s="35" t="s">
        <v>20</v>
      </c>
      <c r="M89" s="37"/>
    </row>
    <row r="90" s="2" customFormat="1" ht="29" customHeight="1" spans="1:13">
      <c r="A90" s="17">
        <v>86</v>
      </c>
      <c r="B90" s="21" t="s">
        <v>105</v>
      </c>
      <c r="C90" s="22">
        <v>917</v>
      </c>
      <c r="D90" s="19" t="s">
        <v>19</v>
      </c>
      <c r="E90" s="23">
        <v>6540</v>
      </c>
      <c r="F90" s="20">
        <f t="shared" si="2"/>
        <v>6540</v>
      </c>
      <c r="G90" s="23">
        <v>6540</v>
      </c>
      <c r="H90" s="17">
        <v>0</v>
      </c>
      <c r="I90" s="22">
        <v>0</v>
      </c>
      <c r="J90" s="33">
        <f t="shared" si="3"/>
        <v>1</v>
      </c>
      <c r="K90" s="36">
        <v>100</v>
      </c>
      <c r="L90" s="35" t="s">
        <v>20</v>
      </c>
      <c r="M90" s="37"/>
    </row>
    <row r="91" s="2" customFormat="1" ht="29" customHeight="1" spans="1:13">
      <c r="A91" s="17">
        <v>87</v>
      </c>
      <c r="B91" s="24" t="s">
        <v>106</v>
      </c>
      <c r="C91" s="22">
        <v>918</v>
      </c>
      <c r="D91" s="19" t="s">
        <v>19</v>
      </c>
      <c r="E91" s="23">
        <v>8</v>
      </c>
      <c r="F91" s="20">
        <f t="shared" si="2"/>
        <v>8</v>
      </c>
      <c r="G91" s="23">
        <v>8</v>
      </c>
      <c r="H91" s="17">
        <v>0</v>
      </c>
      <c r="I91" s="22">
        <v>0</v>
      </c>
      <c r="J91" s="33">
        <f t="shared" si="3"/>
        <v>1</v>
      </c>
      <c r="K91" s="36">
        <v>100</v>
      </c>
      <c r="L91" s="35" t="s">
        <v>20</v>
      </c>
      <c r="M91" s="37"/>
    </row>
    <row r="92" s="2" customFormat="1" ht="29" customHeight="1" spans="1:13">
      <c r="A92" s="17">
        <v>88</v>
      </c>
      <c r="B92" s="21" t="s">
        <v>107</v>
      </c>
      <c r="C92" s="22">
        <v>919</v>
      </c>
      <c r="D92" s="38" t="s">
        <v>108</v>
      </c>
      <c r="E92" s="23">
        <v>154.771805</v>
      </c>
      <c r="F92" s="20">
        <f t="shared" si="2"/>
        <v>154.771805</v>
      </c>
      <c r="G92" s="23">
        <v>154.771805</v>
      </c>
      <c r="H92" s="17">
        <v>0</v>
      </c>
      <c r="I92" s="22">
        <v>0</v>
      </c>
      <c r="J92" s="33">
        <f t="shared" si="3"/>
        <v>1</v>
      </c>
      <c r="K92" s="36">
        <v>96</v>
      </c>
      <c r="L92" s="35" t="s">
        <v>20</v>
      </c>
      <c r="M92" s="37"/>
    </row>
    <row r="93" s="2" customFormat="1" ht="29" customHeight="1" spans="1:13">
      <c r="A93" s="17">
        <v>89</v>
      </c>
      <c r="B93" s="21" t="s">
        <v>109</v>
      </c>
      <c r="C93" s="22">
        <v>920</v>
      </c>
      <c r="D93" s="38" t="s">
        <v>108</v>
      </c>
      <c r="E93" s="23">
        <v>7.5</v>
      </c>
      <c r="F93" s="20">
        <f t="shared" si="2"/>
        <v>7.5</v>
      </c>
      <c r="G93" s="23">
        <v>7.5</v>
      </c>
      <c r="H93" s="17">
        <v>0</v>
      </c>
      <c r="I93" s="22">
        <v>0</v>
      </c>
      <c r="J93" s="33">
        <f t="shared" si="3"/>
        <v>1</v>
      </c>
      <c r="K93" s="36">
        <v>96</v>
      </c>
      <c r="L93" s="35" t="s">
        <v>20</v>
      </c>
      <c r="M93" s="37"/>
    </row>
    <row r="94" s="2" customFormat="1" ht="29" customHeight="1" spans="1:13">
      <c r="A94" s="17">
        <v>90</v>
      </c>
      <c r="B94" s="21" t="s">
        <v>110</v>
      </c>
      <c r="C94" s="22">
        <v>921</v>
      </c>
      <c r="D94" s="38" t="s">
        <v>108</v>
      </c>
      <c r="E94" s="23">
        <v>28.4</v>
      </c>
      <c r="F94" s="20">
        <f t="shared" si="2"/>
        <v>28.4</v>
      </c>
      <c r="G94" s="23">
        <v>28.4</v>
      </c>
      <c r="H94" s="17">
        <v>0</v>
      </c>
      <c r="I94" s="22">
        <v>0</v>
      </c>
      <c r="J94" s="33">
        <f t="shared" si="3"/>
        <v>1</v>
      </c>
      <c r="K94" s="36">
        <v>96</v>
      </c>
      <c r="L94" s="35" t="s">
        <v>20</v>
      </c>
      <c r="M94" s="37"/>
    </row>
    <row r="95" s="2" customFormat="1" spans="1:13">
      <c r="A95" s="22"/>
      <c r="B95" s="37"/>
      <c r="C95" s="22"/>
      <c r="D95" s="38"/>
      <c r="E95" s="23"/>
      <c r="F95" s="23"/>
      <c r="G95" s="23"/>
      <c r="H95" s="37"/>
      <c r="I95" s="22"/>
      <c r="J95" s="50"/>
      <c r="K95" s="36"/>
      <c r="L95" s="35"/>
      <c r="M95" s="37"/>
    </row>
    <row r="96" s="2" customFormat="1" spans="1:13">
      <c r="A96" s="22"/>
      <c r="B96" s="37"/>
      <c r="C96" s="22"/>
      <c r="D96" s="38"/>
      <c r="E96" s="23"/>
      <c r="F96" s="23"/>
      <c r="G96" s="23"/>
      <c r="H96" s="37"/>
      <c r="I96" s="22"/>
      <c r="J96" s="50"/>
      <c r="K96" s="36"/>
      <c r="L96" s="35"/>
      <c r="M96" s="37"/>
    </row>
    <row r="97" s="2" customFormat="1" spans="1:13">
      <c r="A97" s="22"/>
      <c r="B97" s="37"/>
      <c r="C97" s="22"/>
      <c r="D97" s="38"/>
      <c r="E97" s="23"/>
      <c r="F97" s="23"/>
      <c r="G97" s="23"/>
      <c r="H97" s="37"/>
      <c r="I97" s="22"/>
      <c r="J97" s="50"/>
      <c r="K97" s="36"/>
      <c r="L97" s="35"/>
      <c r="M97" s="37"/>
    </row>
    <row r="98" ht="32" customHeight="1" spans="1:13">
      <c r="A98" s="39"/>
      <c r="B98" s="40" t="s">
        <v>111</v>
      </c>
      <c r="C98" s="39"/>
      <c r="D98" s="41"/>
      <c r="E98" s="42">
        <f>SUM(E5:E97)</f>
        <v>111624.496601</v>
      </c>
      <c r="F98" s="42">
        <f>SUM(F5:F97)</f>
        <v>98248.630993</v>
      </c>
      <c r="G98" s="42">
        <f>SUM(G5:G97)</f>
        <v>98248.630993</v>
      </c>
      <c r="H98" s="43"/>
      <c r="I98" s="39"/>
      <c r="J98" s="51">
        <f>SUBTOTAL(9,J5:J97)/90</f>
        <v>0.964559975016222</v>
      </c>
      <c r="K98" s="52">
        <f>SUBTOTAL(9,K5:K97)/90</f>
        <v>95.7788888888889</v>
      </c>
      <c r="L98" s="53"/>
      <c r="M98" s="43"/>
    </row>
    <row r="99" ht="51" customHeight="1" spans="1:11">
      <c r="A99" s="3" t="s">
        <v>112</v>
      </c>
      <c r="D99" s="4" t="s">
        <v>113</v>
      </c>
      <c r="J99" s="54" t="s">
        <v>114</v>
      </c>
      <c r="K99" s="55"/>
    </row>
    <row r="100" ht="39" customHeight="1" spans="1:13">
      <c r="A100" s="44" t="s">
        <v>115</v>
      </c>
      <c r="B100" s="44"/>
      <c r="C100" s="44"/>
      <c r="D100" s="45"/>
      <c r="E100" s="44"/>
      <c r="F100" s="44"/>
      <c r="G100" s="44"/>
      <c r="H100" s="44"/>
      <c r="I100" s="44"/>
      <c r="J100" s="56"/>
      <c r="K100" s="57"/>
      <c r="L100" s="44"/>
      <c r="M100" s="44"/>
    </row>
    <row r="101" spans="4:13">
      <c r="D101" s="46"/>
      <c r="E101" s="47"/>
      <c r="F101" s="47"/>
      <c r="G101" s="47"/>
      <c r="H101" s="48"/>
      <c r="I101" s="55"/>
      <c r="L101" s="7"/>
      <c r="M101" s="7"/>
    </row>
    <row r="102" spans="4:13">
      <c r="D102" s="46"/>
      <c r="E102" s="47"/>
      <c r="F102" s="47"/>
      <c r="G102" s="47"/>
      <c r="H102" s="48"/>
      <c r="I102" s="55"/>
      <c r="L102" s="7"/>
      <c r="M102" s="7"/>
    </row>
    <row r="103" hidden="1" spans="4:13">
      <c r="D103" s="46" t="s">
        <v>116</v>
      </c>
      <c r="E103" s="47">
        <v>65750</v>
      </c>
      <c r="F103" s="47">
        <v>60509.948402</v>
      </c>
      <c r="G103" s="47">
        <v>60509.948402</v>
      </c>
      <c r="H103" s="48"/>
      <c r="I103" s="55"/>
      <c r="L103" s="7"/>
      <c r="M103" s="7"/>
    </row>
    <row r="104" hidden="1" spans="4:13">
      <c r="D104" s="46"/>
      <c r="E104" s="47"/>
      <c r="F104" s="47"/>
      <c r="G104" s="47"/>
      <c r="H104" s="48"/>
      <c r="I104" s="55"/>
      <c r="L104" s="7"/>
      <c r="M104" s="7"/>
    </row>
    <row r="105" hidden="1" spans="4:13">
      <c r="D105" s="46"/>
      <c r="E105" s="47"/>
      <c r="F105" s="47"/>
      <c r="G105" s="47"/>
      <c r="H105" s="48"/>
      <c r="I105" s="55"/>
      <c r="L105" s="7"/>
      <c r="M105" s="7"/>
    </row>
    <row r="106" hidden="1" spans="4:13">
      <c r="D106" s="46" t="s">
        <v>117</v>
      </c>
      <c r="E106" s="47">
        <v>45874.496601</v>
      </c>
      <c r="F106" s="47">
        <v>37738.682591</v>
      </c>
      <c r="G106" s="47">
        <v>37738.682591</v>
      </c>
      <c r="H106" s="48"/>
      <c r="I106" s="55"/>
      <c r="L106" s="7"/>
      <c r="M106" s="7"/>
    </row>
    <row r="107" hidden="1" spans="4:13">
      <c r="D107" s="46"/>
      <c r="E107" s="47"/>
      <c r="F107" s="47"/>
      <c r="G107" s="47"/>
      <c r="H107" s="48"/>
      <c r="I107" s="55"/>
      <c r="L107" s="7"/>
      <c r="M107" s="7"/>
    </row>
    <row r="108" hidden="1" spans="4:13">
      <c r="D108" s="46"/>
      <c r="E108" s="49"/>
      <c r="F108" s="49"/>
      <c r="G108" s="49"/>
      <c r="H108" s="7"/>
      <c r="I108" s="55"/>
      <c r="L108" s="7"/>
      <c r="M108" s="7"/>
    </row>
    <row r="109" hidden="1" spans="4:13">
      <c r="D109" s="46"/>
      <c r="E109" s="49"/>
      <c r="F109" s="49"/>
      <c r="G109" s="49"/>
      <c r="H109" s="7"/>
      <c r="I109" s="55"/>
      <c r="L109" s="7"/>
      <c r="M109" s="7"/>
    </row>
    <row r="110" hidden="1" spans="4:13">
      <c r="D110" s="46"/>
      <c r="E110" s="49">
        <f>E98-E103-E106</f>
        <v>0</v>
      </c>
      <c r="F110" s="49">
        <f>F98-F103-F106</f>
        <v>0</v>
      </c>
      <c r="G110" s="49">
        <f>G98-G103-G106</f>
        <v>0</v>
      </c>
      <c r="H110" s="7"/>
      <c r="I110" s="55"/>
      <c r="L110" s="7"/>
      <c r="M110" s="7"/>
    </row>
    <row r="111" hidden="1"/>
    <row r="112" hidden="1"/>
    <row r="113" hidden="1"/>
    <row r="114" hidden="1"/>
  </sheetData>
  <autoFilter xmlns:etc="http://www.wps.cn/officeDocument/2017/etCustomData" ref="A4:M94" etc:filterBottomFollowUsedRange="0">
    <extLst/>
  </autoFilter>
  <mergeCells count="6">
    <mergeCell ref="A2:M2"/>
    <mergeCell ref="A3:E3"/>
    <mergeCell ref="I3:K3"/>
    <mergeCell ref="L3:M3"/>
    <mergeCell ref="J99:K99"/>
    <mergeCell ref="A100:M100"/>
  </mergeCells>
  <dataValidations count="1">
    <dataValidation type="list" allowBlank="1" showInputMessage="1" showErrorMessage="1" sqref="L5:L98">
      <formula1>"优先保障,从宽安排,从紧控制,调整,调减,撤销"</formula1>
    </dataValidation>
  </dataValidations>
  <printOptions horizontalCentered="1"/>
  <pageMargins left="0.747916666666667" right="0.354166666666667" top="0.786805555555556" bottom="0.786805555555556" header="0.511805555555556" footer="0.511805555555556"/>
  <pageSetup paperSize="9" scale="8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ASUS</cp:lastModifiedBy>
  <dcterms:created xsi:type="dcterms:W3CDTF">2020-04-13T05:45:00Z</dcterms:created>
  <cp:lastPrinted>2023-04-26T06:45:00Z</cp:lastPrinted>
  <dcterms:modified xsi:type="dcterms:W3CDTF">2025-07-17T02:45:49Z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eadingLayout">
    <vt:bool>true</vt:bool>
  </property>
  <property fmtid="{D5CDD505-2E9C-101B-9397-08002B2CF9AE}" pid="4" name="ICV">
    <vt:lpwstr>60CF6D9CAEB647FC976A535025E07F74_12</vt:lpwstr>
  </property>
</Properties>
</file>